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16170" windowHeight="8190"/>
  </bookViews>
  <sheets>
    <sheet name="МБТ" sheetId="1" r:id="rId1"/>
  </sheets>
  <definedNames>
    <definedName name="_xlnm.Print_Titles" localSheetId="0">МБТ!$A:$A</definedName>
    <definedName name="_xlnm.Print_Area" localSheetId="0">МБТ!$A$1:$BO$35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3" i="1" l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13" i="1"/>
  <c r="BK31" i="1"/>
  <c r="BJ31" i="1"/>
  <c r="BL30" i="1"/>
  <c r="BL29" i="1"/>
  <c r="BL28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H31" i="1"/>
  <c r="BG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31" i="1" l="1"/>
  <c r="BL31" i="1"/>
  <c r="BN31" i="1" l="1"/>
  <c r="C31" i="1"/>
  <c r="D31" i="1" s="1"/>
  <c r="E31" i="1"/>
  <c r="F31" i="1"/>
  <c r="G31" i="1" s="1"/>
  <c r="H31" i="1"/>
  <c r="I31" i="1"/>
  <c r="J31" i="1" s="1"/>
  <c r="K31" i="1"/>
  <c r="L31" i="1"/>
  <c r="M31" i="1" s="1"/>
  <c r="N31" i="1"/>
  <c r="O31" i="1"/>
  <c r="P31" i="1" s="1"/>
  <c r="Q31" i="1"/>
  <c r="R31" i="1"/>
  <c r="S31" i="1" s="1"/>
  <c r="T31" i="1"/>
  <c r="U31" i="1"/>
  <c r="W31" i="1"/>
  <c r="X31" i="1"/>
  <c r="Y31" i="1" s="1"/>
  <c r="Z31" i="1"/>
  <c r="AA31" i="1"/>
  <c r="AB31" i="1" s="1"/>
  <c r="AC31" i="1"/>
  <c r="AD31" i="1"/>
  <c r="AE31" i="1" s="1"/>
  <c r="AF31" i="1"/>
  <c r="AG31" i="1"/>
  <c r="AH31" i="1" s="1"/>
  <c r="AI31" i="1"/>
  <c r="AJ31" i="1"/>
  <c r="AK31" i="1" s="1"/>
  <c r="AL31" i="1"/>
  <c r="AM31" i="1"/>
  <c r="AN31" i="1" s="1"/>
  <c r="AO31" i="1"/>
  <c r="AP31" i="1"/>
  <c r="AQ31" i="1" s="1"/>
  <c r="AR31" i="1"/>
  <c r="AS31" i="1"/>
  <c r="AT31" i="1" s="1"/>
  <c r="AU31" i="1"/>
  <c r="AV31" i="1"/>
  <c r="AW31" i="1" s="1"/>
  <c r="AX31" i="1"/>
  <c r="AY31" i="1"/>
  <c r="AZ31" i="1" s="1"/>
  <c r="BA31" i="1"/>
  <c r="BB31" i="1"/>
  <c r="BC31" i="1" s="1"/>
  <c r="BD31" i="1"/>
  <c r="BE31" i="1"/>
  <c r="BF31" i="1" s="1"/>
  <c r="B31" i="1"/>
  <c r="BM31" i="1" l="1"/>
  <c r="BO31" i="1" s="1"/>
  <c r="V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13" i="1"/>
</calcChain>
</file>

<file path=xl/sharedStrings.xml><?xml version="1.0" encoding="utf-8"?>
<sst xmlns="http://schemas.openxmlformats.org/spreadsheetml/2006/main" count="136" uniqueCount="55">
  <si>
    <t/>
  </si>
  <si>
    <t>ИТОГО:</t>
  </si>
  <si>
    <t>На реализацию мероприятий, имеющих приоритетное значение для жителей муниципальных образований Новосибирской области</t>
  </si>
  <si>
    <t>Осуществление первичного воинского учета на территориях, где отсутствуют военные комиссариаты</t>
  </si>
  <si>
    <t>Обеспечение сбалансированности местных бюджетов</t>
  </si>
  <si>
    <t>Обеспечение сбалансированности поселений района за счет средств районного бюджета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</si>
  <si>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</si>
  <si>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</si>
  <si>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</si>
  <si>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</si>
  <si>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</si>
  <si>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</si>
  <si>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</si>
  <si>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</si>
  <si>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</si>
  <si>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</si>
  <si>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Боровской сельсовет</t>
  </si>
  <si>
    <t>Березовский сельсовет</t>
  </si>
  <si>
    <t>Барышевский сельсовет</t>
  </si>
  <si>
    <t>Мичуринский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</si>
  <si>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</si>
  <si>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</si>
  <si>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</si>
  <si>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</si>
  <si>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</si>
  <si>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</si>
  <si>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Ярковский сельсовет</t>
  </si>
  <si>
    <t>% исполнения к уточненной сводной бюджетной росписи</t>
  </si>
  <si>
    <t>Рабочий поселок Краснообск</t>
  </si>
  <si>
    <t>тыс.рублей</t>
  </si>
  <si>
    <t>Уточненная сводная бюджетная роспись</t>
  </si>
  <si>
    <t>Кассовое исполнение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</si>
  <si>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</si>
  <si>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</si>
  <si>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"Развитие культуры и искусства в Новосибирском районе"</t>
  </si>
  <si>
    <t>Государственная поддержка отрасли культуры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</si>
  <si>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</si>
  <si>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</si>
  <si>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</si>
  <si>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Проектирование и строительство объектов газификации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</si>
  <si>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</si>
  <si>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</si>
  <si>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</si>
  <si>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Поддержание безопасного технического состояния гидротехнических сооружений Новосибирской области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</si>
  <si>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</si>
  <si>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</si>
  <si>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Организация технической возможности подключения к сетям газораспределения земельных участков в населенных пунктах Новосибирской области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</si>
  <si>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</si>
  <si>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</si>
  <si>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Приложение 7</t>
  </si>
  <si>
    <t>Исполнение бюджетных ассигнований по межбюджетным трансфертам, переданным из бюджета Новосибирского района Новосибирской области бюджетам поселений за 2021 год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</si>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</sst>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00000000"/>
    <numFmt numFmtId="166" formatCode="000"/>
    <numFmt numFmtId="167" formatCode="00\.00\.00"/>
    <numFmt numFmtId="168" formatCode="#,##0.0_ ;[Red]\-#,##0.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2" fillId="0" borderId="0" xfId="0" applyNumberFormat="1" applyFont="1" applyFill="1" applyAlignment="1" applyProtection="1">
      <protection hidden="1"/>
    </xf>
    <xf numFmtId="167" fontId="3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2" borderId="1" xfId="0" applyNumberFormat="1" applyFont="1" applyFill="1" applyBorder="1" applyAlignment="1" applyProtection="1">
      <alignment horizontal="right"/>
      <protection hidden="1"/>
    </xf>
    <xf numFmtId="168" fontId="3" fillId="0" borderId="0" xfId="0" applyNumberFormat="1" applyFont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/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Font="1" applyAlignment="1" applyProtection="1">
      <protection hidden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34"/>
  <sheetViews>
    <sheetView showGridLines="0" tabSelected="1" view="pageBreakPreview" zoomScale="85" zoomScaleNormal="85" zoomScaleSheetLayoutView="85" workbookViewId="0">
      <pane xSplit="1" ySplit="12" topLeftCell="B13" activePane="bottomRight" state="frozen"/>
      <selection pane="topRight" activeCell="B1" sqref="B1"/>
      <selection pane="bottomLeft" activeCell="A9" sqref="A9"/>
      <selection pane="bottomRight" activeCell="S2" sqref="S2"/>
    </sheetView>
  </sheetViews>
  <sheetFormatPr defaultColWidth="9.140625" defaultRowHeight="15.75" x14ac:dyDescent="0.25"/>
  <cols>
    <col min="1" max="1" width="31.140625" style="3" customWidth="1"/>
    <col min="2" max="2" width="13.28515625" style="3" customWidth="1"/>
    <col min="3" max="3" width="13" style="3" customWidth="1"/>
    <col min="4" max="4" width="14.7109375" style="3" customWidth="1"/>
    <col min="5" max="5" width="13" style="3" customWidth="1"/>
    <col min="6" max="6" width="12.85546875" style="3" customWidth="1"/>
    <col min="7" max="7" width="14.140625" style="3" customWidth="1"/>
    <col min="8" max="8" width="13.85546875" style="3" customWidth="1"/>
    <col min="9" max="9" width="13.42578125" style="3" customWidth="1"/>
    <col min="10" max="10" width="14" style="3" customWidth="1"/>
    <col min="11" max="11" width="13.7109375" style="3" customWidth="1"/>
    <col min="12" max="12" width="13.140625" style="3" customWidth="1"/>
    <col min="13" max="13" width="14.28515625" style="3" customWidth="1"/>
    <col min="14" max="15" width="13" style="3" customWidth="1"/>
    <col min="16" max="16" width="14.7109375" style="3" customWidth="1"/>
    <col min="17" max="18" width="13" style="3" customWidth="1"/>
    <col min="19" max="19" width="14.85546875" style="3" customWidth="1"/>
    <col min="20" max="21" width="13" style="3" customWidth="1"/>
    <col min="22" max="22" width="14.5703125" style="3" customWidth="1"/>
    <col min="23" max="24" width="13" style="3" customWidth="1"/>
    <col min="25" max="25" width="14.7109375" style="3" customWidth="1"/>
    <col min="26" max="27" width="13" style="3" customWidth="1"/>
    <col min="28" max="28" width="15" style="3" customWidth="1"/>
    <col min="29" max="30" width="13" style="3" customWidth="1"/>
    <col min="31" max="31" width="14.28515625" style="3" customWidth="1"/>
    <col min="32" max="33" width="13" style="3" customWidth="1"/>
    <col min="34" max="34" width="14.85546875" style="3" customWidth="1"/>
    <col min="35" max="36" width="13" style="3" customWidth="1"/>
    <col min="37" max="37" width="14.7109375" style="3" customWidth="1"/>
    <col min="38" max="39" width="13" style="3" customWidth="1"/>
    <col min="40" max="40" width="14.28515625" style="3" customWidth="1"/>
    <col min="41" max="42" width="13" style="3" customWidth="1"/>
    <col min="43" max="43" width="14.28515625" style="3" customWidth="1"/>
    <col min="44" max="45" width="13" style="3" customWidth="1"/>
    <col min="46" max="46" width="14.85546875" style="3" customWidth="1"/>
    <col min="47" max="48" width="13" style="3" customWidth="1"/>
    <col min="49" max="49" width="14.85546875" style="3" customWidth="1"/>
    <col min="50" max="51" width="13" style="3" customWidth="1"/>
    <col min="52" max="52" width="14.85546875" style="3" customWidth="1"/>
    <col min="53" max="53" width="13" style="3" customWidth="1"/>
    <col min="54" max="54" width="13.42578125" style="3" customWidth="1"/>
    <col min="55" max="55" width="14.42578125" style="3" customWidth="1"/>
    <col min="56" max="57" width="13" style="3" customWidth="1"/>
    <col min="58" max="58" width="14.7109375" style="3" customWidth="1"/>
    <col min="59" max="59" width="12.7109375" style="3" customWidth="1"/>
    <col min="60" max="60" width="13.28515625" style="3" customWidth="1"/>
    <col min="61" max="61" width="14.5703125" style="3" customWidth="1"/>
    <col min="62" max="62" width="16.42578125" style="3" customWidth="1"/>
    <col min="63" max="63" width="14.140625" style="3" customWidth="1"/>
    <col min="64" max="64" width="16.42578125" style="3" customWidth="1"/>
    <col min="65" max="66" width="13" style="3" customWidth="1"/>
    <col min="67" max="67" width="15.85546875" style="3" customWidth="1"/>
    <col min="68" max="68" width="3.28515625" style="3" customWidth="1"/>
    <col min="69" max="194" width="9.140625" style="3" customWidth="1"/>
    <col min="195" max="16384" width="9.140625" style="3"/>
  </cols>
  <sheetData>
    <row r="1" spans="1:68" x14ac:dyDescent="0.25"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Q1" s="27"/>
      <c r="R1" s="27"/>
      <c r="S1" s="28" t="s">
        <v>49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</row>
    <row r="2" spans="1:68" x14ac:dyDescent="0.25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7"/>
      <c r="R2" s="27"/>
      <c r="S2" s="29" t="s">
        <v>51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</row>
    <row r="3" spans="1:68" x14ac:dyDescent="0.25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7"/>
      <c r="R3" s="27"/>
      <c r="S3" s="29" t="s">
        <v>52</v>
      </c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</row>
    <row r="4" spans="1:68" x14ac:dyDescent="0.25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27"/>
      <c r="R4" s="27"/>
      <c r="S4" s="29" t="s">
        <v>53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</row>
    <row r="5" spans="1:68" x14ac:dyDescent="0.25"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27"/>
      <c r="R5" s="27"/>
      <c r="S5" s="29" t="s">
        <v>54</v>
      </c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68" x14ac:dyDescent="0.25"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</row>
    <row r="7" spans="1:68" x14ac:dyDescent="0.2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</row>
    <row r="8" spans="1:68" ht="19.5" customHeight="1" x14ac:dyDescent="0.25">
      <c r="A8" s="2"/>
      <c r="B8" s="26" t="s">
        <v>50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6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Q9" s="2"/>
      <c r="S9" s="15" t="s">
        <v>29</v>
      </c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68" ht="14.25" customHeight="1" x14ac:dyDescent="0.25">
      <c r="A10" s="18" t="s">
        <v>9</v>
      </c>
      <c r="B10" s="23" t="s">
        <v>8</v>
      </c>
      <c r="C10" s="24"/>
      <c r="D10" s="24"/>
      <c r="E10" s="24"/>
      <c r="F10" s="24"/>
      <c r="G10" s="25"/>
      <c r="H10" s="23" t="s">
        <v>7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5"/>
      <c r="BM10" s="18" t="s">
        <v>6</v>
      </c>
      <c r="BN10" s="18"/>
      <c r="BO10" s="18"/>
      <c r="BP10" s="1"/>
    </row>
    <row r="11" spans="1:68" s="17" customFormat="1" ht="111" customHeight="1" x14ac:dyDescent="0.25">
      <c r="A11" s="18"/>
      <c r="B11" s="19" t="s">
        <v>3</v>
      </c>
      <c r="C11" s="19"/>
      <c r="D11" s="19"/>
      <c r="E11" s="19" t="s">
        <v>32</v>
      </c>
      <c r="F11" s="19"/>
      <c r="G11" s="19"/>
      <c r="H11" s="19" t="s">
        <v>34</v>
      </c>
      <c r="I11" s="19"/>
      <c r="J11" s="19"/>
      <c r="K11" s="19" t="s">
        <v>33</v>
      </c>
      <c r="L11" s="19"/>
      <c r="M11" s="19"/>
      <c r="N11" s="19" t="s">
        <v>35</v>
      </c>
      <c r="O11" s="19"/>
      <c r="P11" s="19"/>
      <c r="Q11" s="19" t="s">
        <v>36</v>
      </c>
      <c r="R11" s="19"/>
      <c r="S11" s="19"/>
      <c r="T11" s="19" t="s">
        <v>37</v>
      </c>
      <c r="U11" s="19"/>
      <c r="V11" s="19"/>
      <c r="W11" s="19" t="s">
        <v>38</v>
      </c>
      <c r="X11" s="19"/>
      <c r="Y11" s="19"/>
      <c r="Z11" s="19" t="s">
        <v>39</v>
      </c>
      <c r="AA11" s="19"/>
      <c r="AB11" s="19"/>
      <c r="AC11" s="19" t="s">
        <v>40</v>
      </c>
      <c r="AD11" s="19"/>
      <c r="AE11" s="19"/>
      <c r="AF11" s="19" t="s">
        <v>41</v>
      </c>
      <c r="AG11" s="19"/>
      <c r="AH11" s="19"/>
      <c r="AI11" s="19" t="s">
        <v>42</v>
      </c>
      <c r="AJ11" s="19"/>
      <c r="AK11" s="19"/>
      <c r="AL11" s="19" t="s">
        <v>43</v>
      </c>
      <c r="AM11" s="19"/>
      <c r="AN11" s="19"/>
      <c r="AO11" s="19" t="s">
        <v>44</v>
      </c>
      <c r="AP11" s="19"/>
      <c r="AQ11" s="19"/>
      <c r="AR11" s="19" t="s">
        <v>5</v>
      </c>
      <c r="AS11" s="19"/>
      <c r="AT11" s="19"/>
      <c r="AU11" s="19" t="s">
        <v>45</v>
      </c>
      <c r="AV11" s="19"/>
      <c r="AW11" s="19"/>
      <c r="AX11" s="19" t="s">
        <v>46</v>
      </c>
      <c r="AY11" s="19"/>
      <c r="AZ11" s="19"/>
      <c r="BA11" s="19" t="s">
        <v>47</v>
      </c>
      <c r="BB11" s="19"/>
      <c r="BC11" s="19"/>
      <c r="BD11" s="19" t="s">
        <v>48</v>
      </c>
      <c r="BE11" s="19"/>
      <c r="BF11" s="19"/>
      <c r="BG11" s="20" t="s">
        <v>4</v>
      </c>
      <c r="BH11" s="21"/>
      <c r="BI11" s="22"/>
      <c r="BJ11" s="20" t="s">
        <v>2</v>
      </c>
      <c r="BK11" s="21"/>
      <c r="BL11" s="22"/>
      <c r="BM11" s="18"/>
      <c r="BN11" s="18"/>
      <c r="BO11" s="18"/>
      <c r="BP11" s="1"/>
    </row>
    <row r="12" spans="1:68" ht="110.25" x14ac:dyDescent="0.25">
      <c r="A12" s="18"/>
      <c r="B12" s="11" t="s">
        <v>30</v>
      </c>
      <c r="C12" s="11" t="s">
        <v>31</v>
      </c>
      <c r="D12" s="11" t="s">
        <v>27</v>
      </c>
      <c r="E12" s="11" t="s">
        <v>30</v>
      </c>
      <c r="F12" s="11" t="s">
        <v>31</v>
      </c>
      <c r="G12" s="11" t="s">
        <v>27</v>
      </c>
      <c r="H12" s="11" t="s">
        <v>30</v>
      </c>
      <c r="I12" s="11" t="s">
        <v>31</v>
      </c>
      <c r="J12" s="11" t="s">
        <v>27</v>
      </c>
      <c r="K12" s="11" t="s">
        <v>30</v>
      </c>
      <c r="L12" s="11" t="s">
        <v>31</v>
      </c>
      <c r="M12" s="11" t="s">
        <v>27</v>
      </c>
      <c r="N12" s="11" t="s">
        <v>30</v>
      </c>
      <c r="O12" s="11" t="s">
        <v>31</v>
      </c>
      <c r="P12" s="11" t="s">
        <v>27</v>
      </c>
      <c r="Q12" s="11" t="s">
        <v>30</v>
      </c>
      <c r="R12" s="11" t="s">
        <v>31</v>
      </c>
      <c r="S12" s="11" t="s">
        <v>27</v>
      </c>
      <c r="T12" s="11" t="s">
        <v>30</v>
      </c>
      <c r="U12" s="11" t="s">
        <v>31</v>
      </c>
      <c r="V12" s="11" t="s">
        <v>27</v>
      </c>
      <c r="W12" s="11" t="s">
        <v>30</v>
      </c>
      <c r="X12" s="11" t="s">
        <v>31</v>
      </c>
      <c r="Y12" s="11" t="s">
        <v>27</v>
      </c>
      <c r="Z12" s="11" t="s">
        <v>30</v>
      </c>
      <c r="AA12" s="11" t="s">
        <v>31</v>
      </c>
      <c r="AB12" s="11" t="s">
        <v>27</v>
      </c>
      <c r="AC12" s="11" t="s">
        <v>30</v>
      </c>
      <c r="AD12" s="11" t="s">
        <v>31</v>
      </c>
      <c r="AE12" s="11" t="s">
        <v>27</v>
      </c>
      <c r="AF12" s="11" t="s">
        <v>30</v>
      </c>
      <c r="AG12" s="11" t="s">
        <v>31</v>
      </c>
      <c r="AH12" s="11" t="s">
        <v>27</v>
      </c>
      <c r="AI12" s="11" t="s">
        <v>30</v>
      </c>
      <c r="AJ12" s="11" t="s">
        <v>31</v>
      </c>
      <c r="AK12" s="11" t="s">
        <v>27</v>
      </c>
      <c r="AL12" s="11" t="s">
        <v>30</v>
      </c>
      <c r="AM12" s="11" t="s">
        <v>31</v>
      </c>
      <c r="AN12" s="11" t="s">
        <v>27</v>
      </c>
      <c r="AO12" s="11" t="s">
        <v>30</v>
      </c>
      <c r="AP12" s="11" t="s">
        <v>31</v>
      </c>
      <c r="AQ12" s="11" t="s">
        <v>27</v>
      </c>
      <c r="AR12" s="11" t="s">
        <v>30</v>
      </c>
      <c r="AS12" s="11" t="s">
        <v>31</v>
      </c>
      <c r="AT12" s="11" t="s">
        <v>27</v>
      </c>
      <c r="AU12" s="11" t="s">
        <v>30</v>
      </c>
      <c r="AV12" s="11" t="s">
        <v>31</v>
      </c>
      <c r="AW12" s="11" t="s">
        <v>27</v>
      </c>
      <c r="AX12" s="11" t="s">
        <v>30</v>
      </c>
      <c r="AY12" s="11" t="s">
        <v>31</v>
      </c>
      <c r="AZ12" s="11" t="s">
        <v>27</v>
      </c>
      <c r="BA12" s="11" t="s">
        <v>30</v>
      </c>
      <c r="BB12" s="11" t="s">
        <v>31</v>
      </c>
      <c r="BC12" s="11" t="s">
        <v>27</v>
      </c>
      <c r="BD12" s="11" t="s">
        <v>30</v>
      </c>
      <c r="BE12" s="11" t="s">
        <v>31</v>
      </c>
      <c r="BF12" s="11" t="s">
        <v>27</v>
      </c>
      <c r="BG12" s="11" t="s">
        <v>30</v>
      </c>
      <c r="BH12" s="11" t="s">
        <v>31</v>
      </c>
      <c r="BI12" s="11" t="s">
        <v>27</v>
      </c>
      <c r="BJ12" s="11" t="s">
        <v>30</v>
      </c>
      <c r="BK12" s="11" t="s">
        <v>31</v>
      </c>
      <c r="BL12" s="11" t="s">
        <v>27</v>
      </c>
      <c r="BM12" s="11" t="s">
        <v>30</v>
      </c>
      <c r="BN12" s="11" t="s">
        <v>31</v>
      </c>
      <c r="BO12" s="11" t="s">
        <v>27</v>
      </c>
      <c r="BP12" s="2"/>
    </row>
    <row r="13" spans="1:68" x14ac:dyDescent="0.25">
      <c r="A13" s="5" t="s">
        <v>28</v>
      </c>
      <c r="B13" s="6">
        <v>1374.5</v>
      </c>
      <c r="C13" s="6">
        <v>1374.5</v>
      </c>
      <c r="D13" s="12">
        <f>IF(C13&gt;0,C13/B13,0)</f>
        <v>1</v>
      </c>
      <c r="E13" s="6">
        <v>0.1</v>
      </c>
      <c r="F13" s="6">
        <v>0.1</v>
      </c>
      <c r="G13" s="12">
        <f>IF(F13&gt;0,F13/E13,0)</f>
        <v>1</v>
      </c>
      <c r="H13" s="6">
        <v>0</v>
      </c>
      <c r="I13" s="6">
        <v>0</v>
      </c>
      <c r="J13" s="12">
        <f>IF(I13&gt;0,I13/H13,0)</f>
        <v>0</v>
      </c>
      <c r="K13" s="6">
        <v>0</v>
      </c>
      <c r="L13" s="6">
        <v>0</v>
      </c>
      <c r="M13" s="12">
        <f>IF(L13&gt;0,L13/K13,0)</f>
        <v>0</v>
      </c>
      <c r="N13" s="6">
        <v>0</v>
      </c>
      <c r="O13" s="6">
        <v>0</v>
      </c>
      <c r="P13" s="12">
        <f>IF(O13&gt;0,O13/N13,0)</f>
        <v>0</v>
      </c>
      <c r="Q13" s="6">
        <v>5000</v>
      </c>
      <c r="R13" s="6">
        <v>4593.1000000000004</v>
      </c>
      <c r="S13" s="12">
        <f>IF(R13&gt;0,R13/Q13,0)</f>
        <v>0.9186200000000001</v>
      </c>
      <c r="T13" s="6">
        <v>0</v>
      </c>
      <c r="U13" s="6">
        <v>0</v>
      </c>
      <c r="V13" s="12">
        <f>IF(U13&gt;0,U13/T13,0)</f>
        <v>0</v>
      </c>
      <c r="W13" s="6">
        <v>23222.3</v>
      </c>
      <c r="X13" s="6">
        <v>23222.3</v>
      </c>
      <c r="Y13" s="12">
        <f>IF(X13&gt;0,X13/W13,0)</f>
        <v>1</v>
      </c>
      <c r="Z13" s="6">
        <v>0</v>
      </c>
      <c r="AA13" s="6">
        <v>0</v>
      </c>
      <c r="AB13" s="12">
        <f>IF(AA13&gt;0,AA13/Z13,0)</f>
        <v>0</v>
      </c>
      <c r="AC13" s="6">
        <v>0</v>
      </c>
      <c r="AD13" s="6">
        <v>0</v>
      </c>
      <c r="AE13" s="12">
        <f>IF(AD13&gt;0,AD13/AC13,0)</f>
        <v>0</v>
      </c>
      <c r="AF13" s="6">
        <v>0</v>
      </c>
      <c r="AG13" s="6">
        <v>0</v>
      </c>
      <c r="AH13" s="12">
        <f>IF(AG13&gt;0,AG13/AF13,0)</f>
        <v>0</v>
      </c>
      <c r="AI13" s="6">
        <v>0</v>
      </c>
      <c r="AJ13" s="6">
        <v>0</v>
      </c>
      <c r="AK13" s="12">
        <f>IF(AJ13&gt;0,AJ13/AI13,0)</f>
        <v>0</v>
      </c>
      <c r="AL13" s="6">
        <v>0</v>
      </c>
      <c r="AM13" s="6">
        <v>0</v>
      </c>
      <c r="AN13" s="12">
        <f>IF(AM13&gt;0,AM13/AL13,0)</f>
        <v>0</v>
      </c>
      <c r="AO13" s="6">
        <v>0</v>
      </c>
      <c r="AP13" s="6">
        <v>0</v>
      </c>
      <c r="AQ13" s="12">
        <f>IF(AP13&gt;0,AP13/AO13,0)</f>
        <v>0</v>
      </c>
      <c r="AR13" s="6">
        <v>0</v>
      </c>
      <c r="AS13" s="6">
        <v>0</v>
      </c>
      <c r="AT13" s="12">
        <f>IF(AS13&gt;0,AS13/AR13,0)</f>
        <v>0</v>
      </c>
      <c r="AU13" s="6">
        <v>0</v>
      </c>
      <c r="AV13" s="6">
        <v>0</v>
      </c>
      <c r="AW13" s="12">
        <f>IF(AV13&gt;0,AV13/AU13,0)</f>
        <v>0</v>
      </c>
      <c r="AX13" s="6">
        <v>0</v>
      </c>
      <c r="AY13" s="6">
        <v>0</v>
      </c>
      <c r="AZ13" s="12">
        <f>IF(AY13&gt;0,AY13/AX13,0)</f>
        <v>0</v>
      </c>
      <c r="BA13" s="6">
        <v>10740.4</v>
      </c>
      <c r="BB13" s="6">
        <v>10740.4</v>
      </c>
      <c r="BC13" s="12">
        <f>IF(BB13&gt;0,BB13/BA13,0)</f>
        <v>1</v>
      </c>
      <c r="BD13" s="6">
        <v>0</v>
      </c>
      <c r="BE13" s="6">
        <v>0</v>
      </c>
      <c r="BF13" s="12">
        <f>IF(BE13&gt;0,BE13/BD13,0)</f>
        <v>0</v>
      </c>
      <c r="BG13" s="6">
        <v>3802.4</v>
      </c>
      <c r="BH13" s="6">
        <v>3802.4</v>
      </c>
      <c r="BI13" s="12">
        <f>IF(BH13&gt;0,BH13/BG13,0)</f>
        <v>1</v>
      </c>
      <c r="BJ13" s="6">
        <v>0</v>
      </c>
      <c r="BK13" s="6">
        <v>0</v>
      </c>
      <c r="BL13" s="12">
        <f>IF(BK13&gt;0,BK13/BJ13,0)</f>
        <v>0</v>
      </c>
      <c r="BM13" s="6">
        <f>B13+E13+H13+K13+N13+Q13+T13+W13+Z13+AC13+AF13+AI13+AL13+AO13+AR13+AU13+AX13+BA13+BD13+BG13+BJ13</f>
        <v>44139.700000000004</v>
      </c>
      <c r="BN13" s="6">
        <f>C13+F13+I13+L13+O13+R13+U13+X13+AA13+AD13+AG13+AJ13+AM13+AP13+AS13+AV13+AY13+BB13+BE13+BH13+BK13</f>
        <v>43732.800000000003</v>
      </c>
      <c r="BO13" s="12">
        <f>IF(BN13&gt;0,BN13/BM13,0)</f>
        <v>0.99078154133353868</v>
      </c>
      <c r="BP13" s="7" t="s">
        <v>0</v>
      </c>
    </row>
    <row r="14" spans="1:68" x14ac:dyDescent="0.25">
      <c r="A14" s="5" t="s">
        <v>18</v>
      </c>
      <c r="B14" s="6">
        <v>549.79999999999995</v>
      </c>
      <c r="C14" s="6">
        <v>549.79999999999995</v>
      </c>
      <c r="D14" s="12">
        <f t="shared" ref="D14:D30" si="0">IF(C14&gt;0,C14/B14,0)</f>
        <v>1</v>
      </c>
      <c r="E14" s="6">
        <v>0.1</v>
      </c>
      <c r="F14" s="6">
        <v>0.1</v>
      </c>
      <c r="G14" s="12">
        <f t="shared" ref="G14:G30" si="1">IF(F14&gt;0,F14/E14,0)</f>
        <v>1</v>
      </c>
      <c r="H14" s="6">
        <v>0</v>
      </c>
      <c r="I14" s="6">
        <v>0</v>
      </c>
      <c r="J14" s="12">
        <f t="shared" ref="J14:J30" si="2">IF(I14&gt;0,I14/H14,0)</f>
        <v>0</v>
      </c>
      <c r="K14" s="6">
        <v>0</v>
      </c>
      <c r="L14" s="6">
        <v>0</v>
      </c>
      <c r="M14" s="12">
        <f t="shared" ref="M14:M30" si="3">IF(L14&gt;0,L14/K14,0)</f>
        <v>0</v>
      </c>
      <c r="N14" s="6">
        <v>0</v>
      </c>
      <c r="O14" s="6">
        <v>0</v>
      </c>
      <c r="P14" s="12">
        <f t="shared" ref="P14:P30" si="4">IF(O14&gt;0,O14/N14,0)</f>
        <v>0</v>
      </c>
      <c r="Q14" s="6">
        <v>0</v>
      </c>
      <c r="R14" s="6">
        <v>0</v>
      </c>
      <c r="S14" s="12">
        <f t="shared" ref="S14:S30" si="5">IF(R14&gt;0,R14/Q14,0)</f>
        <v>0</v>
      </c>
      <c r="T14" s="6">
        <v>4900</v>
      </c>
      <c r="U14" s="6">
        <v>4900</v>
      </c>
      <c r="V14" s="12">
        <f t="shared" ref="V14:V30" si="6">IF(U14&gt;0,U14/T14,0)</f>
        <v>1</v>
      </c>
      <c r="W14" s="6">
        <v>0</v>
      </c>
      <c r="X14" s="6">
        <v>0</v>
      </c>
      <c r="Y14" s="12">
        <f t="shared" ref="Y14:Y30" si="7">IF(X14&gt;0,X14/W14,0)</f>
        <v>0</v>
      </c>
      <c r="Z14" s="6">
        <v>0</v>
      </c>
      <c r="AA14" s="6">
        <v>0</v>
      </c>
      <c r="AB14" s="12">
        <f t="shared" ref="AB14:AB30" si="8">IF(AA14&gt;0,AA14/Z14,0)</f>
        <v>0</v>
      </c>
      <c r="AC14" s="6">
        <v>0</v>
      </c>
      <c r="AD14" s="6">
        <v>0</v>
      </c>
      <c r="AE14" s="12">
        <f t="shared" ref="AE14:AE30" si="9">IF(AD14&gt;0,AD14/AC14,0)</f>
        <v>0</v>
      </c>
      <c r="AF14" s="6">
        <v>0</v>
      </c>
      <c r="AG14" s="6">
        <v>0</v>
      </c>
      <c r="AH14" s="12">
        <f t="shared" ref="AH14:AH30" si="10">IF(AG14&gt;0,AG14/AF14,0)</f>
        <v>0</v>
      </c>
      <c r="AI14" s="6">
        <v>0</v>
      </c>
      <c r="AJ14" s="6">
        <v>0</v>
      </c>
      <c r="AK14" s="12">
        <f t="shared" ref="AK14:AK30" si="11">IF(AJ14&gt;0,AJ14/AI14,0)</f>
        <v>0</v>
      </c>
      <c r="AL14" s="6">
        <v>0</v>
      </c>
      <c r="AM14" s="6">
        <v>0</v>
      </c>
      <c r="AN14" s="12">
        <f t="shared" ref="AN14:AN30" si="12">IF(AM14&gt;0,AM14/AL14,0)</f>
        <v>0</v>
      </c>
      <c r="AO14" s="6">
        <v>1377.5</v>
      </c>
      <c r="AP14" s="6">
        <v>1377.5</v>
      </c>
      <c r="AQ14" s="12">
        <f t="shared" ref="AQ14:AQ30" si="13">IF(AP14&gt;0,AP14/AO14,0)</f>
        <v>1</v>
      </c>
      <c r="AR14" s="6">
        <v>0</v>
      </c>
      <c r="AS14" s="6">
        <v>0</v>
      </c>
      <c r="AT14" s="12">
        <f t="shared" ref="AT14:AT30" si="14">IF(AS14&gt;0,AS14/AR14,0)</f>
        <v>0</v>
      </c>
      <c r="AU14" s="6">
        <v>0</v>
      </c>
      <c r="AV14" s="6">
        <v>0</v>
      </c>
      <c r="AW14" s="12">
        <f t="shared" ref="AW14:AW30" si="15">IF(AV14&gt;0,AV14/AU14,0)</f>
        <v>0</v>
      </c>
      <c r="AX14" s="6">
        <v>0</v>
      </c>
      <c r="AY14" s="6">
        <v>0</v>
      </c>
      <c r="AZ14" s="12">
        <f t="shared" ref="AZ14:AZ30" si="16">IF(AY14&gt;0,AY14/AX14,0)</f>
        <v>0</v>
      </c>
      <c r="BA14" s="6">
        <v>0</v>
      </c>
      <c r="BB14" s="6">
        <v>0</v>
      </c>
      <c r="BC14" s="12">
        <f t="shared" ref="BC14:BC30" si="17">IF(BB14&gt;0,BB14/BA14,0)</f>
        <v>0</v>
      </c>
      <c r="BD14" s="6">
        <v>3575</v>
      </c>
      <c r="BE14" s="6">
        <v>3575</v>
      </c>
      <c r="BF14" s="12">
        <f t="shared" ref="BF14:BF30" si="18">IF(BE14&gt;0,BE14/BD14,0)</f>
        <v>1</v>
      </c>
      <c r="BG14" s="6">
        <v>722.8</v>
      </c>
      <c r="BH14" s="6">
        <v>722.8</v>
      </c>
      <c r="BI14" s="12">
        <f t="shared" ref="BI14:BI30" si="19">IF(BH14&gt;0,BH14/BG14,0)</f>
        <v>1</v>
      </c>
      <c r="BJ14" s="6">
        <v>0</v>
      </c>
      <c r="BK14" s="6">
        <v>0</v>
      </c>
      <c r="BL14" s="12">
        <f t="shared" ref="BL14:BL30" si="20">IF(BK14&gt;0,BK14/BJ14,0)</f>
        <v>0</v>
      </c>
      <c r="BM14" s="6">
        <f t="shared" ref="BM14:BN30" si="21">B14+E14+H14+K14+N14+Q14+T14+W14+Z14+AC14+AF14+AI14+AL14+AO14+AR14+AU14+AX14+BA14+BD14+BG14+BJ14</f>
        <v>11125.199999999999</v>
      </c>
      <c r="BN14" s="6">
        <f t="shared" si="21"/>
        <v>11125.199999999999</v>
      </c>
      <c r="BO14" s="12">
        <f t="shared" ref="BO14:BO31" si="22">IF(BN14&gt;0,BN14/BM14,0)</f>
        <v>1</v>
      </c>
      <c r="BP14" s="7" t="s">
        <v>0</v>
      </c>
    </row>
    <row r="15" spans="1:68" x14ac:dyDescent="0.25">
      <c r="A15" s="5" t="s">
        <v>17</v>
      </c>
      <c r="B15" s="6">
        <v>274.89999999999998</v>
      </c>
      <c r="C15" s="6">
        <v>274.89999999999998</v>
      </c>
      <c r="D15" s="12">
        <f t="shared" si="0"/>
        <v>1</v>
      </c>
      <c r="E15" s="6">
        <v>0.1</v>
      </c>
      <c r="F15" s="6">
        <v>0.1</v>
      </c>
      <c r="G15" s="12">
        <f t="shared" si="1"/>
        <v>1</v>
      </c>
      <c r="H15" s="6">
        <v>0</v>
      </c>
      <c r="I15" s="6">
        <v>0</v>
      </c>
      <c r="J15" s="12">
        <f t="shared" si="2"/>
        <v>0</v>
      </c>
      <c r="K15" s="6">
        <v>0</v>
      </c>
      <c r="L15" s="6">
        <v>0</v>
      </c>
      <c r="M15" s="12">
        <f t="shared" si="3"/>
        <v>0</v>
      </c>
      <c r="N15" s="6">
        <v>0</v>
      </c>
      <c r="O15" s="6">
        <v>0</v>
      </c>
      <c r="P15" s="12">
        <f t="shared" si="4"/>
        <v>0</v>
      </c>
      <c r="Q15" s="6">
        <v>0</v>
      </c>
      <c r="R15" s="6">
        <v>0</v>
      </c>
      <c r="S15" s="12">
        <f t="shared" si="5"/>
        <v>0</v>
      </c>
      <c r="T15" s="6">
        <v>0</v>
      </c>
      <c r="U15" s="6">
        <v>0</v>
      </c>
      <c r="V15" s="12">
        <f t="shared" si="6"/>
        <v>0</v>
      </c>
      <c r="W15" s="6">
        <v>0</v>
      </c>
      <c r="X15" s="6">
        <v>0</v>
      </c>
      <c r="Y15" s="12">
        <f t="shared" si="7"/>
        <v>0</v>
      </c>
      <c r="Z15" s="6">
        <v>0</v>
      </c>
      <c r="AA15" s="6">
        <v>0</v>
      </c>
      <c r="AB15" s="12">
        <f t="shared" si="8"/>
        <v>0</v>
      </c>
      <c r="AC15" s="6">
        <v>0</v>
      </c>
      <c r="AD15" s="6">
        <v>0</v>
      </c>
      <c r="AE15" s="12">
        <f t="shared" si="9"/>
        <v>0</v>
      </c>
      <c r="AF15" s="6">
        <v>0</v>
      </c>
      <c r="AG15" s="6">
        <v>0</v>
      </c>
      <c r="AH15" s="12">
        <f t="shared" si="10"/>
        <v>0</v>
      </c>
      <c r="AI15" s="6">
        <v>0</v>
      </c>
      <c r="AJ15" s="6">
        <v>0</v>
      </c>
      <c r="AK15" s="12">
        <f t="shared" si="11"/>
        <v>0</v>
      </c>
      <c r="AL15" s="6">
        <v>0</v>
      </c>
      <c r="AM15" s="6">
        <v>0</v>
      </c>
      <c r="AN15" s="12">
        <f t="shared" si="12"/>
        <v>0</v>
      </c>
      <c r="AO15" s="6">
        <v>0</v>
      </c>
      <c r="AP15" s="6">
        <v>0</v>
      </c>
      <c r="AQ15" s="12">
        <f t="shared" si="13"/>
        <v>0</v>
      </c>
      <c r="AR15" s="6">
        <v>0</v>
      </c>
      <c r="AS15" s="6">
        <v>0</v>
      </c>
      <c r="AT15" s="12">
        <f t="shared" si="14"/>
        <v>0</v>
      </c>
      <c r="AU15" s="6">
        <v>0</v>
      </c>
      <c r="AV15" s="6">
        <v>0</v>
      </c>
      <c r="AW15" s="12">
        <f t="shared" si="15"/>
        <v>0</v>
      </c>
      <c r="AX15" s="6">
        <v>0</v>
      </c>
      <c r="AY15" s="6">
        <v>0</v>
      </c>
      <c r="AZ15" s="12">
        <f t="shared" si="16"/>
        <v>0</v>
      </c>
      <c r="BA15" s="6">
        <v>0</v>
      </c>
      <c r="BB15" s="6">
        <v>0</v>
      </c>
      <c r="BC15" s="12">
        <f t="shared" si="17"/>
        <v>0</v>
      </c>
      <c r="BD15" s="6">
        <v>0</v>
      </c>
      <c r="BE15" s="6">
        <v>0</v>
      </c>
      <c r="BF15" s="12">
        <f t="shared" si="18"/>
        <v>0</v>
      </c>
      <c r="BG15" s="6">
        <v>311.2</v>
      </c>
      <c r="BH15" s="6">
        <v>311.2</v>
      </c>
      <c r="BI15" s="12">
        <f t="shared" si="19"/>
        <v>1</v>
      </c>
      <c r="BJ15" s="6">
        <v>0</v>
      </c>
      <c r="BK15" s="6">
        <v>0</v>
      </c>
      <c r="BL15" s="12">
        <f t="shared" si="20"/>
        <v>0</v>
      </c>
      <c r="BM15" s="6">
        <f t="shared" si="21"/>
        <v>586.20000000000005</v>
      </c>
      <c r="BN15" s="6">
        <f t="shared" si="21"/>
        <v>586.20000000000005</v>
      </c>
      <c r="BO15" s="12">
        <f t="shared" si="22"/>
        <v>1</v>
      </c>
      <c r="BP15" s="7" t="s">
        <v>0</v>
      </c>
    </row>
    <row r="16" spans="1:68" x14ac:dyDescent="0.25">
      <c r="A16" s="5" t="s">
        <v>16</v>
      </c>
      <c r="B16" s="6">
        <v>274.89999999999998</v>
      </c>
      <c r="C16" s="6">
        <v>274.89999999999998</v>
      </c>
      <c r="D16" s="12">
        <f t="shared" si="0"/>
        <v>1</v>
      </c>
      <c r="E16" s="6">
        <v>0.1</v>
      </c>
      <c r="F16" s="6">
        <v>0.1</v>
      </c>
      <c r="G16" s="12">
        <f t="shared" si="1"/>
        <v>1</v>
      </c>
      <c r="H16" s="6">
        <v>0</v>
      </c>
      <c r="I16" s="6">
        <v>0</v>
      </c>
      <c r="J16" s="12">
        <f t="shared" si="2"/>
        <v>0</v>
      </c>
      <c r="K16" s="6">
        <v>0</v>
      </c>
      <c r="L16" s="6">
        <v>0</v>
      </c>
      <c r="M16" s="12">
        <f t="shared" si="3"/>
        <v>0</v>
      </c>
      <c r="N16" s="6">
        <v>0</v>
      </c>
      <c r="O16" s="6">
        <v>0</v>
      </c>
      <c r="P16" s="12">
        <f t="shared" si="4"/>
        <v>0</v>
      </c>
      <c r="Q16" s="6">
        <v>0</v>
      </c>
      <c r="R16" s="6">
        <v>0</v>
      </c>
      <c r="S16" s="12">
        <f t="shared" si="5"/>
        <v>0</v>
      </c>
      <c r="T16" s="6">
        <v>0</v>
      </c>
      <c r="U16" s="6">
        <v>0</v>
      </c>
      <c r="V16" s="12">
        <f t="shared" si="6"/>
        <v>0</v>
      </c>
      <c r="W16" s="6">
        <v>0</v>
      </c>
      <c r="X16" s="6">
        <v>0</v>
      </c>
      <c r="Y16" s="12">
        <f t="shared" si="7"/>
        <v>0</v>
      </c>
      <c r="Z16" s="6">
        <v>0</v>
      </c>
      <c r="AA16" s="6">
        <v>0</v>
      </c>
      <c r="AB16" s="12">
        <f t="shared" si="8"/>
        <v>0</v>
      </c>
      <c r="AC16" s="6">
        <v>1975</v>
      </c>
      <c r="AD16" s="6">
        <v>1500</v>
      </c>
      <c r="AE16" s="12">
        <f t="shared" si="9"/>
        <v>0.759493670886076</v>
      </c>
      <c r="AF16" s="6">
        <v>350.6</v>
      </c>
      <c r="AG16" s="6">
        <v>350.6</v>
      </c>
      <c r="AH16" s="12">
        <f t="shared" si="10"/>
        <v>1</v>
      </c>
      <c r="AI16" s="6">
        <v>0</v>
      </c>
      <c r="AJ16" s="6">
        <v>0</v>
      </c>
      <c r="AK16" s="12">
        <f t="shared" si="11"/>
        <v>0</v>
      </c>
      <c r="AL16" s="6">
        <v>0</v>
      </c>
      <c r="AM16" s="6">
        <v>0</v>
      </c>
      <c r="AN16" s="12">
        <f t="shared" si="12"/>
        <v>0</v>
      </c>
      <c r="AO16" s="6">
        <v>0</v>
      </c>
      <c r="AP16" s="6">
        <v>0</v>
      </c>
      <c r="AQ16" s="12">
        <f t="shared" si="13"/>
        <v>0</v>
      </c>
      <c r="AR16" s="6">
        <v>2000</v>
      </c>
      <c r="AS16" s="6">
        <v>2000</v>
      </c>
      <c r="AT16" s="12">
        <f t="shared" si="14"/>
        <v>1</v>
      </c>
      <c r="AU16" s="6">
        <v>0</v>
      </c>
      <c r="AV16" s="6">
        <v>0</v>
      </c>
      <c r="AW16" s="12">
        <f t="shared" si="15"/>
        <v>0</v>
      </c>
      <c r="AX16" s="6">
        <v>0</v>
      </c>
      <c r="AY16" s="6">
        <v>0</v>
      </c>
      <c r="AZ16" s="12">
        <f t="shared" si="16"/>
        <v>0</v>
      </c>
      <c r="BA16" s="6">
        <v>0</v>
      </c>
      <c r="BB16" s="6">
        <v>0</v>
      </c>
      <c r="BC16" s="12">
        <f t="shared" si="17"/>
        <v>0</v>
      </c>
      <c r="BD16" s="6">
        <v>0</v>
      </c>
      <c r="BE16" s="6">
        <v>0</v>
      </c>
      <c r="BF16" s="12">
        <f t="shared" si="18"/>
        <v>0</v>
      </c>
      <c r="BG16" s="6">
        <v>9889.4</v>
      </c>
      <c r="BH16" s="6">
        <v>9889.4</v>
      </c>
      <c r="BI16" s="12">
        <f t="shared" si="19"/>
        <v>1</v>
      </c>
      <c r="BJ16" s="6">
        <v>0</v>
      </c>
      <c r="BK16" s="6">
        <v>0</v>
      </c>
      <c r="BL16" s="12">
        <f t="shared" si="20"/>
        <v>0</v>
      </c>
      <c r="BM16" s="6">
        <f t="shared" si="21"/>
        <v>14490</v>
      </c>
      <c r="BN16" s="6">
        <f t="shared" si="21"/>
        <v>14015</v>
      </c>
      <c r="BO16" s="12">
        <f t="shared" si="22"/>
        <v>0.96721877156659763</v>
      </c>
      <c r="BP16" s="7" t="s">
        <v>0</v>
      </c>
    </row>
    <row r="17" spans="1:68" x14ac:dyDescent="0.25">
      <c r="A17" s="5" t="s">
        <v>10</v>
      </c>
      <c r="B17" s="6">
        <v>549.79999999999995</v>
      </c>
      <c r="C17" s="6">
        <v>549.79999999999995</v>
      </c>
      <c r="D17" s="12">
        <f t="shared" si="0"/>
        <v>1</v>
      </c>
      <c r="E17" s="6">
        <v>0.1</v>
      </c>
      <c r="F17" s="6">
        <v>0.1</v>
      </c>
      <c r="G17" s="12">
        <f t="shared" si="1"/>
        <v>1</v>
      </c>
      <c r="H17" s="6">
        <v>0</v>
      </c>
      <c r="I17" s="6">
        <v>0</v>
      </c>
      <c r="J17" s="12">
        <f t="shared" si="2"/>
        <v>0</v>
      </c>
      <c r="K17" s="6">
        <v>0</v>
      </c>
      <c r="L17" s="6">
        <v>0</v>
      </c>
      <c r="M17" s="12">
        <f t="shared" si="3"/>
        <v>0</v>
      </c>
      <c r="N17" s="6">
        <v>0</v>
      </c>
      <c r="O17" s="6">
        <v>0</v>
      </c>
      <c r="P17" s="12">
        <f t="shared" si="4"/>
        <v>0</v>
      </c>
      <c r="Q17" s="6">
        <v>0</v>
      </c>
      <c r="R17" s="6">
        <v>0</v>
      </c>
      <c r="S17" s="12">
        <f t="shared" si="5"/>
        <v>0</v>
      </c>
      <c r="T17" s="6">
        <v>10000</v>
      </c>
      <c r="U17" s="6">
        <v>10000</v>
      </c>
      <c r="V17" s="12">
        <f t="shared" si="6"/>
        <v>1</v>
      </c>
      <c r="W17" s="6">
        <v>32777.699999999997</v>
      </c>
      <c r="X17" s="6">
        <v>0</v>
      </c>
      <c r="Y17" s="12">
        <f t="shared" si="7"/>
        <v>0</v>
      </c>
      <c r="Z17" s="6">
        <v>0</v>
      </c>
      <c r="AA17" s="6">
        <v>0</v>
      </c>
      <c r="AB17" s="12">
        <f t="shared" si="8"/>
        <v>0</v>
      </c>
      <c r="AC17" s="6">
        <v>0</v>
      </c>
      <c r="AD17" s="6">
        <v>0</v>
      </c>
      <c r="AE17" s="12">
        <f t="shared" si="9"/>
        <v>0</v>
      </c>
      <c r="AF17" s="6">
        <v>0</v>
      </c>
      <c r="AG17" s="6">
        <v>0</v>
      </c>
      <c r="AH17" s="12">
        <f t="shared" si="10"/>
        <v>0</v>
      </c>
      <c r="AI17" s="6">
        <v>0</v>
      </c>
      <c r="AJ17" s="6">
        <v>0</v>
      </c>
      <c r="AK17" s="12">
        <f t="shared" si="11"/>
        <v>0</v>
      </c>
      <c r="AL17" s="6">
        <v>1000</v>
      </c>
      <c r="AM17" s="6">
        <v>952.5</v>
      </c>
      <c r="AN17" s="12">
        <f t="shared" si="12"/>
        <v>0.95250000000000001</v>
      </c>
      <c r="AO17" s="6">
        <v>0</v>
      </c>
      <c r="AP17" s="6">
        <v>0</v>
      </c>
      <c r="AQ17" s="12">
        <f t="shared" si="13"/>
        <v>0</v>
      </c>
      <c r="AR17" s="6">
        <v>0</v>
      </c>
      <c r="AS17" s="6">
        <v>0</v>
      </c>
      <c r="AT17" s="12">
        <f t="shared" si="14"/>
        <v>0</v>
      </c>
      <c r="AU17" s="6">
        <v>0</v>
      </c>
      <c r="AV17" s="6">
        <v>0</v>
      </c>
      <c r="AW17" s="12">
        <f t="shared" si="15"/>
        <v>0</v>
      </c>
      <c r="AX17" s="6">
        <v>0</v>
      </c>
      <c r="AY17" s="6">
        <v>0</v>
      </c>
      <c r="AZ17" s="12">
        <f t="shared" si="16"/>
        <v>0</v>
      </c>
      <c r="BA17" s="6">
        <v>5001.8999999999996</v>
      </c>
      <c r="BB17" s="6">
        <v>5001.8999999999996</v>
      </c>
      <c r="BC17" s="12">
        <f t="shared" si="17"/>
        <v>1</v>
      </c>
      <c r="BD17" s="6">
        <v>0</v>
      </c>
      <c r="BE17" s="6">
        <v>0</v>
      </c>
      <c r="BF17" s="12">
        <f t="shared" si="18"/>
        <v>0</v>
      </c>
      <c r="BG17" s="6">
        <v>1009.4</v>
      </c>
      <c r="BH17" s="6">
        <v>1009.4</v>
      </c>
      <c r="BI17" s="12">
        <f t="shared" si="19"/>
        <v>1</v>
      </c>
      <c r="BJ17" s="6">
        <v>0</v>
      </c>
      <c r="BK17" s="6">
        <v>0</v>
      </c>
      <c r="BL17" s="12">
        <f t="shared" si="20"/>
        <v>0</v>
      </c>
      <c r="BM17" s="6">
        <f t="shared" si="21"/>
        <v>50338.9</v>
      </c>
      <c r="BN17" s="6">
        <f t="shared" si="21"/>
        <v>17513.7</v>
      </c>
      <c r="BO17" s="12">
        <f t="shared" si="22"/>
        <v>0.34791582652779462</v>
      </c>
      <c r="BP17" s="7" t="s">
        <v>0</v>
      </c>
    </row>
    <row r="18" spans="1:68" x14ac:dyDescent="0.25">
      <c r="A18" s="5" t="s">
        <v>11</v>
      </c>
      <c r="B18" s="6">
        <v>274.89999999999998</v>
      </c>
      <c r="C18" s="6">
        <v>274.89999999999998</v>
      </c>
      <c r="D18" s="12">
        <f t="shared" si="0"/>
        <v>1</v>
      </c>
      <c r="E18" s="6">
        <v>0.1</v>
      </c>
      <c r="F18" s="6">
        <v>0.1</v>
      </c>
      <c r="G18" s="12">
        <f t="shared" si="1"/>
        <v>1</v>
      </c>
      <c r="H18" s="6">
        <v>0</v>
      </c>
      <c r="I18" s="6">
        <v>0</v>
      </c>
      <c r="J18" s="12">
        <f t="shared" si="2"/>
        <v>0</v>
      </c>
      <c r="K18" s="6">
        <v>0</v>
      </c>
      <c r="L18" s="6">
        <v>0</v>
      </c>
      <c r="M18" s="12">
        <f t="shared" si="3"/>
        <v>0</v>
      </c>
      <c r="N18" s="6">
        <v>0</v>
      </c>
      <c r="O18" s="6">
        <v>0</v>
      </c>
      <c r="P18" s="12">
        <f t="shared" si="4"/>
        <v>0</v>
      </c>
      <c r="Q18" s="6">
        <v>0</v>
      </c>
      <c r="R18" s="6">
        <v>0</v>
      </c>
      <c r="S18" s="12">
        <f t="shared" si="5"/>
        <v>0</v>
      </c>
      <c r="T18" s="6">
        <v>2317.6</v>
      </c>
      <c r="U18" s="6">
        <v>2317.6</v>
      </c>
      <c r="V18" s="12">
        <f t="shared" si="6"/>
        <v>1</v>
      </c>
      <c r="W18" s="6">
        <v>0</v>
      </c>
      <c r="X18" s="6">
        <v>0</v>
      </c>
      <c r="Y18" s="12">
        <f t="shared" si="7"/>
        <v>0</v>
      </c>
      <c r="Z18" s="6">
        <v>0</v>
      </c>
      <c r="AA18" s="6">
        <v>0</v>
      </c>
      <c r="AB18" s="12">
        <f t="shared" si="8"/>
        <v>0</v>
      </c>
      <c r="AC18" s="6">
        <v>0</v>
      </c>
      <c r="AD18" s="6">
        <v>0</v>
      </c>
      <c r="AE18" s="12">
        <f t="shared" si="9"/>
        <v>0</v>
      </c>
      <c r="AF18" s="6">
        <v>188.9</v>
      </c>
      <c r="AG18" s="6">
        <v>188.9</v>
      </c>
      <c r="AH18" s="12">
        <f t="shared" si="10"/>
        <v>1</v>
      </c>
      <c r="AI18" s="6">
        <v>0</v>
      </c>
      <c r="AJ18" s="6">
        <v>0</v>
      </c>
      <c r="AK18" s="12">
        <f t="shared" si="11"/>
        <v>0</v>
      </c>
      <c r="AL18" s="6">
        <v>0</v>
      </c>
      <c r="AM18" s="6">
        <v>0</v>
      </c>
      <c r="AN18" s="12">
        <f t="shared" si="12"/>
        <v>0</v>
      </c>
      <c r="AO18" s="6">
        <v>0</v>
      </c>
      <c r="AP18" s="6">
        <v>0</v>
      </c>
      <c r="AQ18" s="12">
        <f t="shared" si="13"/>
        <v>0</v>
      </c>
      <c r="AR18" s="6">
        <v>0</v>
      </c>
      <c r="AS18" s="6">
        <v>0</v>
      </c>
      <c r="AT18" s="12">
        <f t="shared" si="14"/>
        <v>0</v>
      </c>
      <c r="AU18" s="6">
        <v>0</v>
      </c>
      <c r="AV18" s="6">
        <v>0</v>
      </c>
      <c r="AW18" s="12">
        <f t="shared" si="15"/>
        <v>0</v>
      </c>
      <c r="AX18" s="6">
        <v>0</v>
      </c>
      <c r="AY18" s="6">
        <v>0</v>
      </c>
      <c r="AZ18" s="12">
        <f t="shared" si="16"/>
        <v>0</v>
      </c>
      <c r="BA18" s="6">
        <v>0</v>
      </c>
      <c r="BB18" s="6">
        <v>0</v>
      </c>
      <c r="BC18" s="12">
        <f t="shared" si="17"/>
        <v>0</v>
      </c>
      <c r="BD18" s="6">
        <v>0</v>
      </c>
      <c r="BE18" s="6">
        <v>0</v>
      </c>
      <c r="BF18" s="12">
        <f t="shared" si="18"/>
        <v>0</v>
      </c>
      <c r="BG18" s="6">
        <v>331.2</v>
      </c>
      <c r="BH18" s="6">
        <v>331.2</v>
      </c>
      <c r="BI18" s="12">
        <f t="shared" si="19"/>
        <v>1</v>
      </c>
      <c r="BJ18" s="6">
        <v>0</v>
      </c>
      <c r="BK18" s="6">
        <v>0</v>
      </c>
      <c r="BL18" s="12">
        <f t="shared" si="20"/>
        <v>0</v>
      </c>
      <c r="BM18" s="6">
        <f t="shared" si="21"/>
        <v>3112.7</v>
      </c>
      <c r="BN18" s="6">
        <f t="shared" si="21"/>
        <v>3112.7</v>
      </c>
      <c r="BO18" s="12">
        <f t="shared" si="22"/>
        <v>1</v>
      </c>
      <c r="BP18" s="7" t="s">
        <v>0</v>
      </c>
    </row>
    <row r="19" spans="1:68" x14ac:dyDescent="0.25">
      <c r="A19" s="5" t="s">
        <v>12</v>
      </c>
      <c r="B19" s="6">
        <v>824.8</v>
      </c>
      <c r="C19" s="6">
        <v>824.8</v>
      </c>
      <c r="D19" s="12">
        <f t="shared" si="0"/>
        <v>1</v>
      </c>
      <c r="E19" s="6">
        <v>0.1</v>
      </c>
      <c r="F19" s="6">
        <v>0.1</v>
      </c>
      <c r="G19" s="12">
        <f t="shared" si="1"/>
        <v>1</v>
      </c>
      <c r="H19" s="6">
        <v>4951.8999999999996</v>
      </c>
      <c r="I19" s="6">
        <v>4951.8999999999996</v>
      </c>
      <c r="J19" s="12">
        <f t="shared" si="2"/>
        <v>1</v>
      </c>
      <c r="K19" s="6">
        <v>0</v>
      </c>
      <c r="L19" s="6">
        <v>0</v>
      </c>
      <c r="M19" s="12">
        <f t="shared" si="3"/>
        <v>0</v>
      </c>
      <c r="N19" s="6">
        <v>144</v>
      </c>
      <c r="O19" s="6">
        <v>144</v>
      </c>
      <c r="P19" s="12">
        <f t="shared" si="4"/>
        <v>1</v>
      </c>
      <c r="Q19" s="6">
        <v>0</v>
      </c>
      <c r="R19" s="6">
        <v>0</v>
      </c>
      <c r="S19" s="12">
        <f t="shared" si="5"/>
        <v>0</v>
      </c>
      <c r="T19" s="6">
        <v>7400</v>
      </c>
      <c r="U19" s="6">
        <v>7400</v>
      </c>
      <c r="V19" s="12">
        <f t="shared" si="6"/>
        <v>1</v>
      </c>
      <c r="W19" s="6">
        <v>0</v>
      </c>
      <c r="X19" s="6">
        <v>0</v>
      </c>
      <c r="Y19" s="12">
        <f t="shared" si="7"/>
        <v>0</v>
      </c>
      <c r="Z19" s="6">
        <v>0</v>
      </c>
      <c r="AA19" s="6">
        <v>0</v>
      </c>
      <c r="AB19" s="12">
        <f t="shared" si="8"/>
        <v>0</v>
      </c>
      <c r="AC19" s="6">
        <v>3420</v>
      </c>
      <c r="AD19" s="6">
        <v>3420</v>
      </c>
      <c r="AE19" s="12">
        <f t="shared" si="9"/>
        <v>1</v>
      </c>
      <c r="AF19" s="6">
        <v>0</v>
      </c>
      <c r="AG19" s="6">
        <v>0</v>
      </c>
      <c r="AH19" s="12">
        <f t="shared" si="10"/>
        <v>0</v>
      </c>
      <c r="AI19" s="6">
        <v>0</v>
      </c>
      <c r="AJ19" s="6">
        <v>0</v>
      </c>
      <c r="AK19" s="12">
        <f t="shared" si="11"/>
        <v>0</v>
      </c>
      <c r="AL19" s="6">
        <v>0</v>
      </c>
      <c r="AM19" s="6">
        <v>0</v>
      </c>
      <c r="AN19" s="12">
        <f t="shared" si="12"/>
        <v>0</v>
      </c>
      <c r="AO19" s="6">
        <v>1405</v>
      </c>
      <c r="AP19" s="6">
        <v>1405</v>
      </c>
      <c r="AQ19" s="12">
        <f t="shared" si="13"/>
        <v>1</v>
      </c>
      <c r="AR19" s="6">
        <v>0</v>
      </c>
      <c r="AS19" s="6">
        <v>0</v>
      </c>
      <c r="AT19" s="12">
        <f t="shared" si="14"/>
        <v>0</v>
      </c>
      <c r="AU19" s="6">
        <v>0</v>
      </c>
      <c r="AV19" s="6">
        <v>0</v>
      </c>
      <c r="AW19" s="12">
        <f t="shared" si="15"/>
        <v>0</v>
      </c>
      <c r="AX19" s="6">
        <v>0</v>
      </c>
      <c r="AY19" s="6">
        <v>0</v>
      </c>
      <c r="AZ19" s="12">
        <f t="shared" si="16"/>
        <v>0</v>
      </c>
      <c r="BA19" s="6">
        <v>5250.8</v>
      </c>
      <c r="BB19" s="6">
        <v>5250.8</v>
      </c>
      <c r="BC19" s="12">
        <f t="shared" si="17"/>
        <v>1</v>
      </c>
      <c r="BD19" s="6">
        <v>0</v>
      </c>
      <c r="BE19" s="6">
        <v>0</v>
      </c>
      <c r="BF19" s="12">
        <f t="shared" si="18"/>
        <v>0</v>
      </c>
      <c r="BG19" s="6">
        <v>1144.5</v>
      </c>
      <c r="BH19" s="6">
        <v>1144.5</v>
      </c>
      <c r="BI19" s="12">
        <f t="shared" si="19"/>
        <v>1</v>
      </c>
      <c r="BJ19" s="6">
        <v>0</v>
      </c>
      <c r="BK19" s="6">
        <v>0</v>
      </c>
      <c r="BL19" s="12">
        <f t="shared" si="20"/>
        <v>0</v>
      </c>
      <c r="BM19" s="6">
        <f t="shared" si="21"/>
        <v>24541.1</v>
      </c>
      <c r="BN19" s="6">
        <f t="shared" si="21"/>
        <v>24541.1</v>
      </c>
      <c r="BO19" s="12">
        <f t="shared" si="22"/>
        <v>1</v>
      </c>
      <c r="BP19" s="7" t="s">
        <v>0</v>
      </c>
    </row>
    <row r="20" spans="1:68" x14ac:dyDescent="0.25">
      <c r="A20" s="5" t="s">
        <v>13</v>
      </c>
      <c r="B20" s="6">
        <v>274.89999999999998</v>
      </c>
      <c r="C20" s="6">
        <v>274.89999999999998</v>
      </c>
      <c r="D20" s="12">
        <f t="shared" si="0"/>
        <v>1</v>
      </c>
      <c r="E20" s="6">
        <v>0.1</v>
      </c>
      <c r="F20" s="6">
        <v>0.1</v>
      </c>
      <c r="G20" s="12">
        <f t="shared" si="1"/>
        <v>1</v>
      </c>
      <c r="H20" s="6">
        <v>0</v>
      </c>
      <c r="I20" s="6">
        <v>0</v>
      </c>
      <c r="J20" s="12">
        <f t="shared" si="2"/>
        <v>0</v>
      </c>
      <c r="K20" s="6">
        <v>420.2</v>
      </c>
      <c r="L20" s="6">
        <v>420.2</v>
      </c>
      <c r="M20" s="12">
        <f t="shared" si="3"/>
        <v>1</v>
      </c>
      <c r="N20" s="6">
        <v>0</v>
      </c>
      <c r="O20" s="6">
        <v>0</v>
      </c>
      <c r="P20" s="12">
        <f t="shared" si="4"/>
        <v>0</v>
      </c>
      <c r="Q20" s="6">
        <v>0</v>
      </c>
      <c r="R20" s="6">
        <v>0</v>
      </c>
      <c r="S20" s="12">
        <f t="shared" si="5"/>
        <v>0</v>
      </c>
      <c r="T20" s="6">
        <v>500</v>
      </c>
      <c r="U20" s="6">
        <v>389.4</v>
      </c>
      <c r="V20" s="12">
        <f t="shared" si="6"/>
        <v>0.77879999999999994</v>
      </c>
      <c r="W20" s="6">
        <v>0</v>
      </c>
      <c r="X20" s="6">
        <v>0</v>
      </c>
      <c r="Y20" s="12">
        <f t="shared" si="7"/>
        <v>0</v>
      </c>
      <c r="Z20" s="6">
        <v>0</v>
      </c>
      <c r="AA20" s="6">
        <v>0</v>
      </c>
      <c r="AB20" s="12">
        <f t="shared" si="8"/>
        <v>0</v>
      </c>
      <c r="AC20" s="6">
        <v>0</v>
      </c>
      <c r="AD20" s="6">
        <v>0</v>
      </c>
      <c r="AE20" s="12">
        <f t="shared" si="9"/>
        <v>0</v>
      </c>
      <c r="AF20" s="6">
        <v>342.8</v>
      </c>
      <c r="AG20" s="6">
        <v>342.8</v>
      </c>
      <c r="AH20" s="12">
        <f t="shared" si="10"/>
        <v>1</v>
      </c>
      <c r="AI20" s="6">
        <v>0</v>
      </c>
      <c r="AJ20" s="6">
        <v>0</v>
      </c>
      <c r="AK20" s="12">
        <f t="shared" si="11"/>
        <v>0</v>
      </c>
      <c r="AL20" s="6">
        <v>0</v>
      </c>
      <c r="AM20" s="6">
        <v>0</v>
      </c>
      <c r="AN20" s="12">
        <f t="shared" si="12"/>
        <v>0</v>
      </c>
      <c r="AO20" s="6">
        <v>0</v>
      </c>
      <c r="AP20" s="6">
        <v>0</v>
      </c>
      <c r="AQ20" s="12">
        <f t="shared" si="13"/>
        <v>0</v>
      </c>
      <c r="AR20" s="6">
        <v>0</v>
      </c>
      <c r="AS20" s="6">
        <v>0</v>
      </c>
      <c r="AT20" s="12">
        <f t="shared" si="14"/>
        <v>0</v>
      </c>
      <c r="AU20" s="6">
        <v>0</v>
      </c>
      <c r="AV20" s="6">
        <v>0</v>
      </c>
      <c r="AW20" s="12">
        <f t="shared" si="15"/>
        <v>0</v>
      </c>
      <c r="AX20" s="6">
        <v>0</v>
      </c>
      <c r="AY20" s="6">
        <v>0</v>
      </c>
      <c r="AZ20" s="12">
        <f t="shared" si="16"/>
        <v>0</v>
      </c>
      <c r="BA20" s="6">
        <v>0</v>
      </c>
      <c r="BB20" s="6">
        <v>0</v>
      </c>
      <c r="BC20" s="12">
        <f t="shared" si="17"/>
        <v>0</v>
      </c>
      <c r="BD20" s="6">
        <v>0</v>
      </c>
      <c r="BE20" s="6">
        <v>0</v>
      </c>
      <c r="BF20" s="12">
        <f t="shared" si="18"/>
        <v>0</v>
      </c>
      <c r="BG20" s="6">
        <v>2311.6</v>
      </c>
      <c r="BH20" s="6">
        <v>2311.6</v>
      </c>
      <c r="BI20" s="12">
        <f t="shared" si="19"/>
        <v>1</v>
      </c>
      <c r="BJ20" s="6">
        <v>0</v>
      </c>
      <c r="BK20" s="6">
        <v>0</v>
      </c>
      <c r="BL20" s="12">
        <f t="shared" si="20"/>
        <v>0</v>
      </c>
      <c r="BM20" s="6">
        <f t="shared" si="21"/>
        <v>3849.6</v>
      </c>
      <c r="BN20" s="6">
        <f t="shared" si="21"/>
        <v>3739</v>
      </c>
      <c r="BO20" s="12">
        <f t="shared" si="22"/>
        <v>0.97126974231088947</v>
      </c>
      <c r="BP20" s="7" t="s">
        <v>0</v>
      </c>
    </row>
    <row r="21" spans="1:68" x14ac:dyDescent="0.25">
      <c r="A21" s="5" t="s">
        <v>14</v>
      </c>
      <c r="B21" s="6">
        <v>274.89999999999998</v>
      </c>
      <c r="C21" s="6">
        <v>251.6</v>
      </c>
      <c r="D21" s="12">
        <f t="shared" si="0"/>
        <v>0.91524190614769008</v>
      </c>
      <c r="E21" s="6">
        <v>0.1</v>
      </c>
      <c r="F21" s="6">
        <v>0.1</v>
      </c>
      <c r="G21" s="12">
        <f t="shared" si="1"/>
        <v>1</v>
      </c>
      <c r="H21" s="6">
        <v>0</v>
      </c>
      <c r="I21" s="6">
        <v>0</v>
      </c>
      <c r="J21" s="12">
        <f t="shared" si="2"/>
        <v>0</v>
      </c>
      <c r="K21" s="6">
        <v>0</v>
      </c>
      <c r="L21" s="6">
        <v>0</v>
      </c>
      <c r="M21" s="12">
        <f t="shared" si="3"/>
        <v>0</v>
      </c>
      <c r="N21" s="6">
        <v>0</v>
      </c>
      <c r="O21" s="6">
        <v>0</v>
      </c>
      <c r="P21" s="12">
        <f t="shared" si="4"/>
        <v>0</v>
      </c>
      <c r="Q21" s="6">
        <v>130</v>
      </c>
      <c r="R21" s="6">
        <v>130</v>
      </c>
      <c r="S21" s="12">
        <f t="shared" si="5"/>
        <v>1</v>
      </c>
      <c r="T21" s="6">
        <v>0</v>
      </c>
      <c r="U21" s="6">
        <v>0</v>
      </c>
      <c r="V21" s="12">
        <f t="shared" si="6"/>
        <v>0</v>
      </c>
      <c r="W21" s="6">
        <v>0</v>
      </c>
      <c r="X21" s="6">
        <v>0</v>
      </c>
      <c r="Y21" s="12">
        <f t="shared" si="7"/>
        <v>0</v>
      </c>
      <c r="Z21" s="6">
        <v>0</v>
      </c>
      <c r="AA21" s="6">
        <v>0</v>
      </c>
      <c r="AB21" s="12">
        <f t="shared" si="8"/>
        <v>0</v>
      </c>
      <c r="AC21" s="6">
        <v>0</v>
      </c>
      <c r="AD21" s="6">
        <v>0</v>
      </c>
      <c r="AE21" s="12">
        <f t="shared" si="9"/>
        <v>0</v>
      </c>
      <c r="AF21" s="6">
        <v>461.3</v>
      </c>
      <c r="AG21" s="6">
        <v>461.3</v>
      </c>
      <c r="AH21" s="12">
        <f t="shared" si="10"/>
        <v>1</v>
      </c>
      <c r="AI21" s="6">
        <v>0</v>
      </c>
      <c r="AJ21" s="6">
        <v>0</v>
      </c>
      <c r="AK21" s="12">
        <f t="shared" si="11"/>
        <v>0</v>
      </c>
      <c r="AL21" s="6">
        <v>0</v>
      </c>
      <c r="AM21" s="6">
        <v>0</v>
      </c>
      <c r="AN21" s="12">
        <f t="shared" si="12"/>
        <v>0</v>
      </c>
      <c r="AO21" s="6">
        <v>0</v>
      </c>
      <c r="AP21" s="6">
        <v>0</v>
      </c>
      <c r="AQ21" s="12">
        <f t="shared" si="13"/>
        <v>0</v>
      </c>
      <c r="AR21" s="6">
        <v>0</v>
      </c>
      <c r="AS21" s="6">
        <v>0</v>
      </c>
      <c r="AT21" s="12">
        <f t="shared" si="14"/>
        <v>0</v>
      </c>
      <c r="AU21" s="6">
        <v>0</v>
      </c>
      <c r="AV21" s="6">
        <v>0</v>
      </c>
      <c r="AW21" s="12">
        <f t="shared" si="15"/>
        <v>0</v>
      </c>
      <c r="AX21" s="6">
        <v>0</v>
      </c>
      <c r="AY21" s="6">
        <v>0</v>
      </c>
      <c r="AZ21" s="12">
        <f t="shared" si="16"/>
        <v>0</v>
      </c>
      <c r="BA21" s="6">
        <v>5432.4</v>
      </c>
      <c r="BB21" s="6">
        <v>5432.4</v>
      </c>
      <c r="BC21" s="12">
        <f t="shared" si="17"/>
        <v>1</v>
      </c>
      <c r="BD21" s="6">
        <v>7417.6</v>
      </c>
      <c r="BE21" s="6">
        <v>7417.6</v>
      </c>
      <c r="BF21" s="12">
        <f t="shared" si="18"/>
        <v>1</v>
      </c>
      <c r="BG21" s="6">
        <v>1178.5</v>
      </c>
      <c r="BH21" s="6">
        <v>1178.5</v>
      </c>
      <c r="BI21" s="12">
        <f t="shared" si="19"/>
        <v>1</v>
      </c>
      <c r="BJ21" s="6">
        <v>0</v>
      </c>
      <c r="BK21" s="6">
        <v>0</v>
      </c>
      <c r="BL21" s="12">
        <f t="shared" si="20"/>
        <v>0</v>
      </c>
      <c r="BM21" s="6">
        <f t="shared" si="21"/>
        <v>14894.8</v>
      </c>
      <c r="BN21" s="6">
        <f t="shared" si="21"/>
        <v>14871.5</v>
      </c>
      <c r="BO21" s="12">
        <f t="shared" si="22"/>
        <v>0.99843569567902901</v>
      </c>
      <c r="BP21" s="7" t="s">
        <v>0</v>
      </c>
    </row>
    <row r="22" spans="1:68" x14ac:dyDescent="0.25">
      <c r="A22" s="5" t="s">
        <v>19</v>
      </c>
      <c r="B22" s="6">
        <v>274.89999999999998</v>
      </c>
      <c r="C22" s="6">
        <v>274.89999999999998</v>
      </c>
      <c r="D22" s="12">
        <f t="shared" si="0"/>
        <v>1</v>
      </c>
      <c r="E22" s="6">
        <v>0.1</v>
      </c>
      <c r="F22" s="6">
        <v>0.1</v>
      </c>
      <c r="G22" s="12">
        <f t="shared" si="1"/>
        <v>1</v>
      </c>
      <c r="H22" s="6">
        <v>2853.8</v>
      </c>
      <c r="I22" s="6">
        <v>2853.8</v>
      </c>
      <c r="J22" s="12">
        <f t="shared" si="2"/>
        <v>1</v>
      </c>
      <c r="K22" s="6">
        <v>0</v>
      </c>
      <c r="L22" s="6">
        <v>0</v>
      </c>
      <c r="M22" s="12">
        <f t="shared" si="3"/>
        <v>0</v>
      </c>
      <c r="N22" s="6">
        <v>0</v>
      </c>
      <c r="O22" s="6">
        <v>0</v>
      </c>
      <c r="P22" s="12">
        <f t="shared" si="4"/>
        <v>0</v>
      </c>
      <c r="Q22" s="6">
        <v>0</v>
      </c>
      <c r="R22" s="6">
        <v>0</v>
      </c>
      <c r="S22" s="12">
        <f t="shared" si="5"/>
        <v>0</v>
      </c>
      <c r="T22" s="6">
        <v>5000</v>
      </c>
      <c r="U22" s="6">
        <v>5000</v>
      </c>
      <c r="V22" s="12">
        <f t="shared" si="6"/>
        <v>1</v>
      </c>
      <c r="W22" s="6">
        <v>0</v>
      </c>
      <c r="X22" s="6">
        <v>0</v>
      </c>
      <c r="Y22" s="12">
        <f t="shared" si="7"/>
        <v>0</v>
      </c>
      <c r="Z22" s="6">
        <v>0</v>
      </c>
      <c r="AA22" s="6">
        <v>0</v>
      </c>
      <c r="AB22" s="12">
        <f t="shared" si="8"/>
        <v>0</v>
      </c>
      <c r="AC22" s="6">
        <v>0</v>
      </c>
      <c r="AD22" s="6">
        <v>0</v>
      </c>
      <c r="AE22" s="12">
        <f t="shared" si="9"/>
        <v>0</v>
      </c>
      <c r="AF22" s="6">
        <v>0</v>
      </c>
      <c r="AG22" s="6">
        <v>0</v>
      </c>
      <c r="AH22" s="12">
        <f t="shared" si="10"/>
        <v>0</v>
      </c>
      <c r="AI22" s="6">
        <v>0</v>
      </c>
      <c r="AJ22" s="6">
        <v>0</v>
      </c>
      <c r="AK22" s="12">
        <f t="shared" si="11"/>
        <v>0</v>
      </c>
      <c r="AL22" s="6">
        <v>0</v>
      </c>
      <c r="AM22" s="6">
        <v>0</v>
      </c>
      <c r="AN22" s="12">
        <f t="shared" si="12"/>
        <v>0</v>
      </c>
      <c r="AO22" s="6">
        <v>0</v>
      </c>
      <c r="AP22" s="6">
        <v>0</v>
      </c>
      <c r="AQ22" s="12">
        <f t="shared" si="13"/>
        <v>0</v>
      </c>
      <c r="AR22" s="6">
        <v>0</v>
      </c>
      <c r="AS22" s="6">
        <v>0</v>
      </c>
      <c r="AT22" s="12">
        <f t="shared" si="14"/>
        <v>0</v>
      </c>
      <c r="AU22" s="6">
        <v>0</v>
      </c>
      <c r="AV22" s="6">
        <v>0</v>
      </c>
      <c r="AW22" s="12">
        <f t="shared" si="15"/>
        <v>0</v>
      </c>
      <c r="AX22" s="6">
        <v>0</v>
      </c>
      <c r="AY22" s="6">
        <v>0</v>
      </c>
      <c r="AZ22" s="12">
        <f t="shared" si="16"/>
        <v>0</v>
      </c>
      <c r="BA22" s="6">
        <v>0</v>
      </c>
      <c r="BB22" s="6">
        <v>0</v>
      </c>
      <c r="BC22" s="12">
        <f t="shared" si="17"/>
        <v>0</v>
      </c>
      <c r="BD22" s="6">
        <v>4738.3</v>
      </c>
      <c r="BE22" s="6">
        <v>4738.3</v>
      </c>
      <c r="BF22" s="12">
        <f t="shared" si="18"/>
        <v>1</v>
      </c>
      <c r="BG22" s="6">
        <v>538.4</v>
      </c>
      <c r="BH22" s="6">
        <v>538.4</v>
      </c>
      <c r="BI22" s="12">
        <f t="shared" si="19"/>
        <v>1</v>
      </c>
      <c r="BJ22" s="6">
        <v>0</v>
      </c>
      <c r="BK22" s="6">
        <v>0</v>
      </c>
      <c r="BL22" s="12">
        <f t="shared" si="20"/>
        <v>0</v>
      </c>
      <c r="BM22" s="6">
        <f t="shared" si="21"/>
        <v>13405.5</v>
      </c>
      <c r="BN22" s="6">
        <f t="shared" si="21"/>
        <v>13405.5</v>
      </c>
      <c r="BO22" s="12">
        <f t="shared" si="22"/>
        <v>1</v>
      </c>
      <c r="BP22" s="7" t="s">
        <v>0</v>
      </c>
    </row>
    <row r="23" spans="1:68" x14ac:dyDescent="0.25">
      <c r="A23" s="5" t="s">
        <v>15</v>
      </c>
      <c r="B23" s="6">
        <v>274.89999999999998</v>
      </c>
      <c r="C23" s="6">
        <v>274.89999999999998</v>
      </c>
      <c r="D23" s="12">
        <f t="shared" si="0"/>
        <v>1</v>
      </c>
      <c r="E23" s="6">
        <v>0.1</v>
      </c>
      <c r="F23" s="6">
        <v>0.1</v>
      </c>
      <c r="G23" s="12">
        <f t="shared" si="1"/>
        <v>1</v>
      </c>
      <c r="H23" s="6">
        <v>3000</v>
      </c>
      <c r="I23" s="6">
        <v>1372.7</v>
      </c>
      <c r="J23" s="12">
        <f t="shared" si="2"/>
        <v>0.45756666666666668</v>
      </c>
      <c r="K23" s="6">
        <v>0</v>
      </c>
      <c r="L23" s="6">
        <v>0</v>
      </c>
      <c r="M23" s="12">
        <f t="shared" si="3"/>
        <v>0</v>
      </c>
      <c r="N23" s="6">
        <v>0</v>
      </c>
      <c r="O23" s="6">
        <v>0</v>
      </c>
      <c r="P23" s="12">
        <f t="shared" si="4"/>
        <v>0</v>
      </c>
      <c r="Q23" s="6">
        <v>0</v>
      </c>
      <c r="R23" s="6">
        <v>0</v>
      </c>
      <c r="S23" s="12">
        <f t="shared" si="5"/>
        <v>0</v>
      </c>
      <c r="T23" s="6">
        <v>500</v>
      </c>
      <c r="U23" s="6">
        <v>500</v>
      </c>
      <c r="V23" s="12">
        <f t="shared" si="6"/>
        <v>1</v>
      </c>
      <c r="W23" s="6">
        <v>0</v>
      </c>
      <c r="X23" s="6">
        <v>0</v>
      </c>
      <c r="Y23" s="12">
        <f t="shared" si="7"/>
        <v>0</v>
      </c>
      <c r="Z23" s="6">
        <v>0</v>
      </c>
      <c r="AA23" s="6">
        <v>0</v>
      </c>
      <c r="AB23" s="12">
        <f t="shared" si="8"/>
        <v>0</v>
      </c>
      <c r="AC23" s="6">
        <v>0</v>
      </c>
      <c r="AD23" s="6">
        <v>0</v>
      </c>
      <c r="AE23" s="12">
        <f t="shared" si="9"/>
        <v>0</v>
      </c>
      <c r="AF23" s="6">
        <v>701.2</v>
      </c>
      <c r="AG23" s="6">
        <v>701.2</v>
      </c>
      <c r="AH23" s="12">
        <f t="shared" si="10"/>
        <v>1</v>
      </c>
      <c r="AI23" s="6">
        <v>300</v>
      </c>
      <c r="AJ23" s="6">
        <v>300</v>
      </c>
      <c r="AK23" s="12">
        <f t="shared" si="11"/>
        <v>1</v>
      </c>
      <c r="AL23" s="6">
        <v>0</v>
      </c>
      <c r="AM23" s="6">
        <v>0</v>
      </c>
      <c r="AN23" s="12">
        <f t="shared" si="12"/>
        <v>0</v>
      </c>
      <c r="AO23" s="6">
        <v>0</v>
      </c>
      <c r="AP23" s="6">
        <v>0</v>
      </c>
      <c r="AQ23" s="12">
        <f t="shared" si="13"/>
        <v>0</v>
      </c>
      <c r="AR23" s="6">
        <v>0</v>
      </c>
      <c r="AS23" s="6">
        <v>0</v>
      </c>
      <c r="AT23" s="12">
        <f t="shared" si="14"/>
        <v>0</v>
      </c>
      <c r="AU23" s="6">
        <v>5500</v>
      </c>
      <c r="AV23" s="6">
        <v>0</v>
      </c>
      <c r="AW23" s="12">
        <f t="shared" si="15"/>
        <v>0</v>
      </c>
      <c r="AX23" s="6">
        <v>0</v>
      </c>
      <c r="AY23" s="6">
        <v>0</v>
      </c>
      <c r="AZ23" s="12">
        <f t="shared" si="16"/>
        <v>0</v>
      </c>
      <c r="BA23" s="6">
        <v>0</v>
      </c>
      <c r="BB23" s="6">
        <v>0</v>
      </c>
      <c r="BC23" s="12">
        <f t="shared" si="17"/>
        <v>0</v>
      </c>
      <c r="BD23" s="6">
        <v>0</v>
      </c>
      <c r="BE23" s="6">
        <v>0</v>
      </c>
      <c r="BF23" s="12">
        <f t="shared" si="18"/>
        <v>0</v>
      </c>
      <c r="BG23" s="6">
        <v>952.8</v>
      </c>
      <c r="BH23" s="6">
        <v>952.8</v>
      </c>
      <c r="BI23" s="12">
        <f t="shared" si="19"/>
        <v>1</v>
      </c>
      <c r="BJ23" s="6">
        <v>0</v>
      </c>
      <c r="BK23" s="6">
        <v>0</v>
      </c>
      <c r="BL23" s="12">
        <f t="shared" si="20"/>
        <v>0</v>
      </c>
      <c r="BM23" s="6">
        <f t="shared" si="21"/>
        <v>11229</v>
      </c>
      <c r="BN23" s="6">
        <f t="shared" si="21"/>
        <v>4101.7</v>
      </c>
      <c r="BO23" s="12">
        <f t="shared" si="22"/>
        <v>0.36527740671475639</v>
      </c>
      <c r="BP23" s="7" t="s">
        <v>0</v>
      </c>
    </row>
    <row r="24" spans="1:68" x14ac:dyDescent="0.25">
      <c r="A24" s="5" t="s">
        <v>20</v>
      </c>
      <c r="B24" s="6">
        <v>274.89999999999998</v>
      </c>
      <c r="C24" s="6">
        <v>274.89999999999998</v>
      </c>
      <c r="D24" s="12">
        <f t="shared" si="0"/>
        <v>1</v>
      </c>
      <c r="E24" s="6">
        <v>0.1</v>
      </c>
      <c r="F24" s="6">
        <v>0.1</v>
      </c>
      <c r="G24" s="12">
        <f t="shared" si="1"/>
        <v>1</v>
      </c>
      <c r="H24" s="6">
        <v>0</v>
      </c>
      <c r="I24" s="6">
        <v>0</v>
      </c>
      <c r="J24" s="12">
        <f t="shared" si="2"/>
        <v>0</v>
      </c>
      <c r="K24" s="6">
        <v>0</v>
      </c>
      <c r="L24" s="6">
        <v>0</v>
      </c>
      <c r="M24" s="12">
        <f t="shared" si="3"/>
        <v>0</v>
      </c>
      <c r="N24" s="6">
        <v>0</v>
      </c>
      <c r="O24" s="6">
        <v>0</v>
      </c>
      <c r="P24" s="12">
        <f t="shared" si="4"/>
        <v>0</v>
      </c>
      <c r="Q24" s="6">
        <v>0</v>
      </c>
      <c r="R24" s="6">
        <v>0</v>
      </c>
      <c r="S24" s="12">
        <f t="shared" si="5"/>
        <v>0</v>
      </c>
      <c r="T24" s="6">
        <v>0</v>
      </c>
      <c r="U24" s="6">
        <v>0</v>
      </c>
      <c r="V24" s="12">
        <f t="shared" si="6"/>
        <v>0</v>
      </c>
      <c r="W24" s="6">
        <v>0</v>
      </c>
      <c r="X24" s="6">
        <v>0</v>
      </c>
      <c r="Y24" s="12">
        <f t="shared" si="7"/>
        <v>0</v>
      </c>
      <c r="Z24" s="6">
        <v>0</v>
      </c>
      <c r="AA24" s="6">
        <v>0</v>
      </c>
      <c r="AB24" s="12">
        <f t="shared" si="8"/>
        <v>0</v>
      </c>
      <c r="AC24" s="6">
        <v>0</v>
      </c>
      <c r="AD24" s="6">
        <v>0</v>
      </c>
      <c r="AE24" s="12">
        <f t="shared" si="9"/>
        <v>0</v>
      </c>
      <c r="AF24" s="6">
        <v>350.6</v>
      </c>
      <c r="AG24" s="6">
        <v>350.6</v>
      </c>
      <c r="AH24" s="12">
        <f t="shared" si="10"/>
        <v>1</v>
      </c>
      <c r="AI24" s="6">
        <v>0</v>
      </c>
      <c r="AJ24" s="6">
        <v>0</v>
      </c>
      <c r="AK24" s="12">
        <f t="shared" si="11"/>
        <v>0</v>
      </c>
      <c r="AL24" s="6">
        <v>0</v>
      </c>
      <c r="AM24" s="6">
        <v>0</v>
      </c>
      <c r="AN24" s="12">
        <f t="shared" si="12"/>
        <v>0</v>
      </c>
      <c r="AO24" s="6">
        <v>0</v>
      </c>
      <c r="AP24" s="6">
        <v>0</v>
      </c>
      <c r="AQ24" s="12">
        <f t="shared" si="13"/>
        <v>0</v>
      </c>
      <c r="AR24" s="6">
        <v>0</v>
      </c>
      <c r="AS24" s="6">
        <v>0</v>
      </c>
      <c r="AT24" s="12">
        <f t="shared" si="14"/>
        <v>0</v>
      </c>
      <c r="AU24" s="6">
        <v>0</v>
      </c>
      <c r="AV24" s="6">
        <v>0</v>
      </c>
      <c r="AW24" s="12">
        <f t="shared" si="15"/>
        <v>0</v>
      </c>
      <c r="AX24" s="6">
        <v>0</v>
      </c>
      <c r="AY24" s="6">
        <v>0</v>
      </c>
      <c r="AZ24" s="12">
        <f t="shared" si="16"/>
        <v>0</v>
      </c>
      <c r="BA24" s="6">
        <v>0</v>
      </c>
      <c r="BB24" s="6">
        <v>0</v>
      </c>
      <c r="BC24" s="12">
        <f t="shared" si="17"/>
        <v>0</v>
      </c>
      <c r="BD24" s="6">
        <v>0</v>
      </c>
      <c r="BE24" s="6">
        <v>0</v>
      </c>
      <c r="BF24" s="12">
        <f t="shared" si="18"/>
        <v>0</v>
      </c>
      <c r="BG24" s="6">
        <v>372.9</v>
      </c>
      <c r="BH24" s="6">
        <v>372.9</v>
      </c>
      <c r="BI24" s="12">
        <f t="shared" si="19"/>
        <v>1</v>
      </c>
      <c r="BJ24" s="6">
        <v>0</v>
      </c>
      <c r="BK24" s="6">
        <v>0</v>
      </c>
      <c r="BL24" s="12">
        <f t="shared" si="20"/>
        <v>0</v>
      </c>
      <c r="BM24" s="6">
        <f t="shared" si="21"/>
        <v>998.5</v>
      </c>
      <c r="BN24" s="6">
        <f t="shared" si="21"/>
        <v>998.5</v>
      </c>
      <c r="BO24" s="12">
        <f t="shared" si="22"/>
        <v>1</v>
      </c>
      <c r="BP24" s="7" t="s">
        <v>0</v>
      </c>
    </row>
    <row r="25" spans="1:68" x14ac:dyDescent="0.25">
      <c r="A25" s="5" t="s">
        <v>21</v>
      </c>
      <c r="B25" s="6">
        <v>274.89999999999998</v>
      </c>
      <c r="C25" s="6">
        <v>243.6</v>
      </c>
      <c r="D25" s="12">
        <f t="shared" si="0"/>
        <v>0.88614041469625326</v>
      </c>
      <c r="E25" s="6">
        <v>0.1</v>
      </c>
      <c r="F25" s="6">
        <v>0.1</v>
      </c>
      <c r="G25" s="12">
        <f t="shared" si="1"/>
        <v>1</v>
      </c>
      <c r="H25" s="6">
        <v>0</v>
      </c>
      <c r="I25" s="6">
        <v>0</v>
      </c>
      <c r="J25" s="12">
        <f t="shared" si="2"/>
        <v>0</v>
      </c>
      <c r="K25" s="6">
        <v>0</v>
      </c>
      <c r="L25" s="6">
        <v>0</v>
      </c>
      <c r="M25" s="12">
        <f t="shared" si="3"/>
        <v>0</v>
      </c>
      <c r="N25" s="6">
        <v>0</v>
      </c>
      <c r="O25" s="6">
        <v>0</v>
      </c>
      <c r="P25" s="12">
        <f t="shared" si="4"/>
        <v>0</v>
      </c>
      <c r="Q25" s="6">
        <v>0</v>
      </c>
      <c r="R25" s="6">
        <v>0</v>
      </c>
      <c r="S25" s="12">
        <f t="shared" si="5"/>
        <v>0</v>
      </c>
      <c r="T25" s="6">
        <v>0</v>
      </c>
      <c r="U25" s="6">
        <v>0</v>
      </c>
      <c r="V25" s="12">
        <f t="shared" si="6"/>
        <v>0</v>
      </c>
      <c r="W25" s="6">
        <v>0</v>
      </c>
      <c r="X25" s="6">
        <v>0</v>
      </c>
      <c r="Y25" s="12">
        <f t="shared" si="7"/>
        <v>0</v>
      </c>
      <c r="Z25" s="6">
        <v>0</v>
      </c>
      <c r="AA25" s="6">
        <v>0</v>
      </c>
      <c r="AB25" s="12">
        <f t="shared" si="8"/>
        <v>0</v>
      </c>
      <c r="AC25" s="6">
        <v>0</v>
      </c>
      <c r="AD25" s="6">
        <v>0</v>
      </c>
      <c r="AE25" s="12">
        <f t="shared" si="9"/>
        <v>0</v>
      </c>
      <c r="AF25" s="6">
        <v>0</v>
      </c>
      <c r="AG25" s="6">
        <v>0</v>
      </c>
      <c r="AH25" s="12">
        <f t="shared" si="10"/>
        <v>0</v>
      </c>
      <c r="AI25" s="6">
        <v>0</v>
      </c>
      <c r="AJ25" s="6">
        <v>0</v>
      </c>
      <c r="AK25" s="12">
        <f t="shared" si="11"/>
        <v>0</v>
      </c>
      <c r="AL25" s="6">
        <v>0</v>
      </c>
      <c r="AM25" s="6">
        <v>0</v>
      </c>
      <c r="AN25" s="12">
        <f t="shared" si="12"/>
        <v>0</v>
      </c>
      <c r="AO25" s="6">
        <v>0</v>
      </c>
      <c r="AP25" s="6">
        <v>0</v>
      </c>
      <c r="AQ25" s="12">
        <f t="shared" si="13"/>
        <v>0</v>
      </c>
      <c r="AR25" s="6">
        <v>0</v>
      </c>
      <c r="AS25" s="6">
        <v>0</v>
      </c>
      <c r="AT25" s="12">
        <f t="shared" si="14"/>
        <v>0</v>
      </c>
      <c r="AU25" s="6">
        <v>0</v>
      </c>
      <c r="AV25" s="6">
        <v>0</v>
      </c>
      <c r="AW25" s="12">
        <f t="shared" si="15"/>
        <v>0</v>
      </c>
      <c r="AX25" s="6">
        <v>0</v>
      </c>
      <c r="AY25" s="6">
        <v>0</v>
      </c>
      <c r="AZ25" s="12">
        <f t="shared" si="16"/>
        <v>0</v>
      </c>
      <c r="BA25" s="6">
        <v>0</v>
      </c>
      <c r="BB25" s="6">
        <v>0</v>
      </c>
      <c r="BC25" s="12">
        <f t="shared" si="17"/>
        <v>0</v>
      </c>
      <c r="BD25" s="6">
        <v>3252.3</v>
      </c>
      <c r="BE25" s="6">
        <v>3252.3</v>
      </c>
      <c r="BF25" s="12">
        <f t="shared" si="18"/>
        <v>1</v>
      </c>
      <c r="BG25" s="6">
        <v>302.89999999999998</v>
      </c>
      <c r="BH25" s="6">
        <v>302.89999999999998</v>
      </c>
      <c r="BI25" s="12">
        <f t="shared" si="19"/>
        <v>1</v>
      </c>
      <c r="BJ25" s="6">
        <v>0</v>
      </c>
      <c r="BK25" s="6">
        <v>0</v>
      </c>
      <c r="BL25" s="12">
        <f t="shared" si="20"/>
        <v>0</v>
      </c>
      <c r="BM25" s="6">
        <f t="shared" si="21"/>
        <v>3830.2000000000003</v>
      </c>
      <c r="BN25" s="6">
        <f t="shared" si="21"/>
        <v>3798.9</v>
      </c>
      <c r="BO25" s="12">
        <f t="shared" si="22"/>
        <v>0.99182810297112423</v>
      </c>
      <c r="BP25" s="7" t="s">
        <v>0</v>
      </c>
    </row>
    <row r="26" spans="1:68" x14ac:dyDescent="0.25">
      <c r="A26" s="5" t="s">
        <v>22</v>
      </c>
      <c r="B26" s="6">
        <v>110</v>
      </c>
      <c r="C26" s="6">
        <v>110</v>
      </c>
      <c r="D26" s="12">
        <f t="shared" si="0"/>
        <v>1</v>
      </c>
      <c r="E26" s="6">
        <v>0.1</v>
      </c>
      <c r="F26" s="6">
        <v>0.1</v>
      </c>
      <c r="G26" s="12">
        <f t="shared" si="1"/>
        <v>1</v>
      </c>
      <c r="H26" s="6">
        <v>0</v>
      </c>
      <c r="I26" s="6">
        <v>0</v>
      </c>
      <c r="J26" s="12">
        <f t="shared" si="2"/>
        <v>0</v>
      </c>
      <c r="K26" s="6">
        <v>0</v>
      </c>
      <c r="L26" s="6">
        <v>0</v>
      </c>
      <c r="M26" s="12">
        <f t="shared" si="3"/>
        <v>0</v>
      </c>
      <c r="N26" s="6">
        <v>0</v>
      </c>
      <c r="O26" s="6">
        <v>0</v>
      </c>
      <c r="P26" s="12">
        <f t="shared" si="4"/>
        <v>0</v>
      </c>
      <c r="Q26" s="6">
        <v>0</v>
      </c>
      <c r="R26" s="6">
        <v>0</v>
      </c>
      <c r="S26" s="12">
        <f t="shared" si="5"/>
        <v>0</v>
      </c>
      <c r="T26" s="6">
        <v>3743.5</v>
      </c>
      <c r="U26" s="6">
        <v>3743.5</v>
      </c>
      <c r="V26" s="12">
        <f t="shared" si="6"/>
        <v>1</v>
      </c>
      <c r="W26" s="6">
        <v>0</v>
      </c>
      <c r="X26" s="6">
        <v>0</v>
      </c>
      <c r="Y26" s="12">
        <f t="shared" si="7"/>
        <v>0</v>
      </c>
      <c r="Z26" s="6">
        <v>0</v>
      </c>
      <c r="AA26" s="6">
        <v>0</v>
      </c>
      <c r="AB26" s="12">
        <f t="shared" si="8"/>
        <v>0</v>
      </c>
      <c r="AC26" s="6">
        <v>0</v>
      </c>
      <c r="AD26" s="6">
        <v>0</v>
      </c>
      <c r="AE26" s="12">
        <f t="shared" si="9"/>
        <v>0</v>
      </c>
      <c r="AF26" s="6">
        <v>0</v>
      </c>
      <c r="AG26" s="6">
        <v>0</v>
      </c>
      <c r="AH26" s="12">
        <f t="shared" si="10"/>
        <v>0</v>
      </c>
      <c r="AI26" s="6">
        <v>0</v>
      </c>
      <c r="AJ26" s="6">
        <v>0</v>
      </c>
      <c r="AK26" s="12">
        <f t="shared" si="11"/>
        <v>0</v>
      </c>
      <c r="AL26" s="6">
        <v>0</v>
      </c>
      <c r="AM26" s="6">
        <v>0</v>
      </c>
      <c r="AN26" s="12">
        <f t="shared" si="12"/>
        <v>0</v>
      </c>
      <c r="AO26" s="6">
        <v>0</v>
      </c>
      <c r="AP26" s="6">
        <v>0</v>
      </c>
      <c r="AQ26" s="12">
        <f t="shared" si="13"/>
        <v>0</v>
      </c>
      <c r="AR26" s="6">
        <v>0</v>
      </c>
      <c r="AS26" s="6">
        <v>0</v>
      </c>
      <c r="AT26" s="12">
        <f t="shared" si="14"/>
        <v>0</v>
      </c>
      <c r="AU26" s="6">
        <v>0</v>
      </c>
      <c r="AV26" s="6">
        <v>0</v>
      </c>
      <c r="AW26" s="12">
        <f t="shared" si="15"/>
        <v>0</v>
      </c>
      <c r="AX26" s="6">
        <v>0</v>
      </c>
      <c r="AY26" s="6">
        <v>0</v>
      </c>
      <c r="AZ26" s="12">
        <f t="shared" si="16"/>
        <v>0</v>
      </c>
      <c r="BA26" s="6">
        <v>0</v>
      </c>
      <c r="BB26" s="6">
        <v>0</v>
      </c>
      <c r="BC26" s="12">
        <f t="shared" si="17"/>
        <v>0</v>
      </c>
      <c r="BD26" s="6">
        <v>0</v>
      </c>
      <c r="BE26" s="6">
        <v>0</v>
      </c>
      <c r="BF26" s="12">
        <f t="shared" si="18"/>
        <v>0</v>
      </c>
      <c r="BG26" s="6">
        <v>645.70000000000005</v>
      </c>
      <c r="BH26" s="6">
        <v>645.70000000000005</v>
      </c>
      <c r="BI26" s="12">
        <f t="shared" si="19"/>
        <v>1</v>
      </c>
      <c r="BJ26" s="6">
        <v>0</v>
      </c>
      <c r="BK26" s="6">
        <v>0</v>
      </c>
      <c r="BL26" s="12">
        <f t="shared" si="20"/>
        <v>0</v>
      </c>
      <c r="BM26" s="6">
        <f t="shared" si="21"/>
        <v>4499.3</v>
      </c>
      <c r="BN26" s="6">
        <f t="shared" si="21"/>
        <v>4499.3</v>
      </c>
      <c r="BO26" s="12">
        <f t="shared" si="22"/>
        <v>1</v>
      </c>
      <c r="BP26" s="7" t="s">
        <v>0</v>
      </c>
    </row>
    <row r="27" spans="1:68" x14ac:dyDescent="0.25">
      <c r="A27" s="5" t="s">
        <v>23</v>
      </c>
      <c r="B27" s="6">
        <v>274.89999999999998</v>
      </c>
      <c r="C27" s="6">
        <v>274.89999999999998</v>
      </c>
      <c r="D27" s="12">
        <f t="shared" si="0"/>
        <v>1</v>
      </c>
      <c r="E27" s="6">
        <v>0.1</v>
      </c>
      <c r="F27" s="6">
        <v>0.1</v>
      </c>
      <c r="G27" s="12">
        <f t="shared" si="1"/>
        <v>1</v>
      </c>
      <c r="H27" s="6">
        <v>0</v>
      </c>
      <c r="I27" s="6">
        <v>0</v>
      </c>
      <c r="J27" s="12">
        <f t="shared" si="2"/>
        <v>0</v>
      </c>
      <c r="K27" s="6">
        <v>0</v>
      </c>
      <c r="L27" s="6">
        <v>0</v>
      </c>
      <c r="M27" s="12">
        <f t="shared" si="3"/>
        <v>0</v>
      </c>
      <c r="N27" s="6">
        <v>0</v>
      </c>
      <c r="O27" s="6">
        <v>0</v>
      </c>
      <c r="P27" s="12">
        <f t="shared" si="4"/>
        <v>0</v>
      </c>
      <c r="Q27" s="6">
        <v>0</v>
      </c>
      <c r="R27" s="6">
        <v>0</v>
      </c>
      <c r="S27" s="12">
        <f t="shared" si="5"/>
        <v>0</v>
      </c>
      <c r="T27" s="6">
        <v>0</v>
      </c>
      <c r="U27" s="6">
        <v>0</v>
      </c>
      <c r="V27" s="12">
        <f t="shared" si="6"/>
        <v>0</v>
      </c>
      <c r="W27" s="6">
        <v>0</v>
      </c>
      <c r="X27" s="6">
        <v>0</v>
      </c>
      <c r="Y27" s="12">
        <f t="shared" si="7"/>
        <v>0</v>
      </c>
      <c r="Z27" s="6">
        <v>0</v>
      </c>
      <c r="AA27" s="6">
        <v>0</v>
      </c>
      <c r="AB27" s="12">
        <f t="shared" si="8"/>
        <v>0</v>
      </c>
      <c r="AC27" s="6">
        <v>0</v>
      </c>
      <c r="AD27" s="6">
        <v>0</v>
      </c>
      <c r="AE27" s="12">
        <f t="shared" si="9"/>
        <v>0</v>
      </c>
      <c r="AF27" s="6">
        <v>0</v>
      </c>
      <c r="AG27" s="6">
        <v>0</v>
      </c>
      <c r="AH27" s="12">
        <f t="shared" si="10"/>
        <v>0</v>
      </c>
      <c r="AI27" s="6">
        <v>0</v>
      </c>
      <c r="AJ27" s="6">
        <v>0</v>
      </c>
      <c r="AK27" s="12">
        <f t="shared" si="11"/>
        <v>0</v>
      </c>
      <c r="AL27" s="6">
        <v>0</v>
      </c>
      <c r="AM27" s="6">
        <v>0</v>
      </c>
      <c r="AN27" s="12">
        <f t="shared" si="12"/>
        <v>0</v>
      </c>
      <c r="AO27" s="6">
        <v>500</v>
      </c>
      <c r="AP27" s="6">
        <v>497.2</v>
      </c>
      <c r="AQ27" s="12">
        <f t="shared" si="13"/>
        <v>0.99439999999999995</v>
      </c>
      <c r="AR27" s="6">
        <v>1300</v>
      </c>
      <c r="AS27" s="6">
        <v>1300</v>
      </c>
      <c r="AT27" s="12">
        <f t="shared" si="14"/>
        <v>1</v>
      </c>
      <c r="AU27" s="6">
        <v>0</v>
      </c>
      <c r="AV27" s="6">
        <v>0</v>
      </c>
      <c r="AW27" s="12">
        <f t="shared" si="15"/>
        <v>0</v>
      </c>
      <c r="AX27" s="6">
        <v>0</v>
      </c>
      <c r="AY27" s="6">
        <v>0</v>
      </c>
      <c r="AZ27" s="12">
        <f t="shared" si="16"/>
        <v>0</v>
      </c>
      <c r="BA27" s="6">
        <v>0</v>
      </c>
      <c r="BB27" s="6">
        <v>0</v>
      </c>
      <c r="BC27" s="12">
        <f t="shared" si="17"/>
        <v>0</v>
      </c>
      <c r="BD27" s="6">
        <v>0</v>
      </c>
      <c r="BE27" s="6">
        <v>0</v>
      </c>
      <c r="BF27" s="12">
        <f t="shared" si="18"/>
        <v>0</v>
      </c>
      <c r="BG27" s="6">
        <v>476.3</v>
      </c>
      <c r="BH27" s="6">
        <v>476.3</v>
      </c>
      <c r="BI27" s="12">
        <f t="shared" si="19"/>
        <v>1</v>
      </c>
      <c r="BJ27" s="6">
        <v>0</v>
      </c>
      <c r="BK27" s="6">
        <v>0</v>
      </c>
      <c r="BL27" s="12">
        <f t="shared" si="20"/>
        <v>0</v>
      </c>
      <c r="BM27" s="6">
        <f t="shared" si="21"/>
        <v>2551.3000000000002</v>
      </c>
      <c r="BN27" s="6">
        <f t="shared" si="21"/>
        <v>2548.5</v>
      </c>
      <c r="BO27" s="12">
        <f t="shared" si="22"/>
        <v>0.9989025202837768</v>
      </c>
      <c r="BP27" s="7" t="s">
        <v>0</v>
      </c>
    </row>
    <row r="28" spans="1:68" x14ac:dyDescent="0.25">
      <c r="A28" s="5" t="s">
        <v>24</v>
      </c>
      <c r="B28" s="6">
        <v>549.79999999999995</v>
      </c>
      <c r="C28" s="6">
        <v>427.5</v>
      </c>
      <c r="D28" s="12">
        <f t="shared" si="0"/>
        <v>0.7775554747180794</v>
      </c>
      <c r="E28" s="6">
        <v>0.1</v>
      </c>
      <c r="F28" s="6">
        <v>0.1</v>
      </c>
      <c r="G28" s="12">
        <f t="shared" si="1"/>
        <v>1</v>
      </c>
      <c r="H28" s="6">
        <v>0</v>
      </c>
      <c r="I28" s="6">
        <v>0</v>
      </c>
      <c r="J28" s="12">
        <f t="shared" si="2"/>
        <v>0</v>
      </c>
      <c r="K28" s="6">
        <v>800</v>
      </c>
      <c r="L28" s="6">
        <v>800</v>
      </c>
      <c r="M28" s="12">
        <f t="shared" si="3"/>
        <v>1</v>
      </c>
      <c r="N28" s="6">
        <v>0</v>
      </c>
      <c r="O28" s="6">
        <v>0</v>
      </c>
      <c r="P28" s="12">
        <f t="shared" si="4"/>
        <v>0</v>
      </c>
      <c r="Q28" s="6">
        <v>0</v>
      </c>
      <c r="R28" s="6">
        <v>0</v>
      </c>
      <c r="S28" s="12">
        <f t="shared" si="5"/>
        <v>0</v>
      </c>
      <c r="T28" s="6">
        <v>2950</v>
      </c>
      <c r="U28" s="6">
        <v>2950</v>
      </c>
      <c r="V28" s="12">
        <f t="shared" si="6"/>
        <v>1</v>
      </c>
      <c r="W28" s="6">
        <v>65000</v>
      </c>
      <c r="X28" s="6">
        <v>61310.2</v>
      </c>
      <c r="Y28" s="12">
        <f t="shared" si="7"/>
        <v>0.94323384615384609</v>
      </c>
      <c r="Z28" s="6">
        <v>0</v>
      </c>
      <c r="AA28" s="6">
        <v>0</v>
      </c>
      <c r="AB28" s="12">
        <f t="shared" si="8"/>
        <v>0</v>
      </c>
      <c r="AC28" s="6">
        <v>0</v>
      </c>
      <c r="AD28" s="6">
        <v>0</v>
      </c>
      <c r="AE28" s="12">
        <f t="shared" si="9"/>
        <v>0</v>
      </c>
      <c r="AF28" s="6">
        <v>350.6</v>
      </c>
      <c r="AG28" s="6">
        <v>350.6</v>
      </c>
      <c r="AH28" s="12">
        <f t="shared" si="10"/>
        <v>1</v>
      </c>
      <c r="AI28" s="6">
        <v>0</v>
      </c>
      <c r="AJ28" s="6">
        <v>0</v>
      </c>
      <c r="AK28" s="12">
        <f t="shared" si="11"/>
        <v>0</v>
      </c>
      <c r="AL28" s="6">
        <v>99.2</v>
      </c>
      <c r="AM28" s="6">
        <v>99</v>
      </c>
      <c r="AN28" s="12">
        <f t="shared" si="12"/>
        <v>0.99798387096774188</v>
      </c>
      <c r="AO28" s="6">
        <v>5696.6</v>
      </c>
      <c r="AP28" s="6">
        <v>5334.5</v>
      </c>
      <c r="AQ28" s="12">
        <f t="shared" si="13"/>
        <v>0.93643576870413925</v>
      </c>
      <c r="AR28" s="6">
        <v>1800</v>
      </c>
      <c r="AS28" s="6">
        <v>1800</v>
      </c>
      <c r="AT28" s="12">
        <f t="shared" si="14"/>
        <v>1</v>
      </c>
      <c r="AU28" s="6">
        <v>0</v>
      </c>
      <c r="AV28" s="6">
        <v>0</v>
      </c>
      <c r="AW28" s="12">
        <f t="shared" si="15"/>
        <v>0</v>
      </c>
      <c r="AX28" s="6">
        <v>61750</v>
      </c>
      <c r="AY28" s="6">
        <v>61750</v>
      </c>
      <c r="AZ28" s="12">
        <f t="shared" si="16"/>
        <v>1</v>
      </c>
      <c r="BA28" s="6">
        <v>0</v>
      </c>
      <c r="BB28" s="6">
        <v>0</v>
      </c>
      <c r="BC28" s="12">
        <f t="shared" si="17"/>
        <v>0</v>
      </c>
      <c r="BD28" s="6">
        <v>0</v>
      </c>
      <c r="BE28" s="6">
        <v>0</v>
      </c>
      <c r="BF28" s="12">
        <f t="shared" si="18"/>
        <v>0</v>
      </c>
      <c r="BG28" s="6">
        <v>841.7</v>
      </c>
      <c r="BH28" s="6">
        <v>841.7</v>
      </c>
      <c r="BI28" s="12">
        <f t="shared" si="19"/>
        <v>1</v>
      </c>
      <c r="BJ28" s="6">
        <v>0</v>
      </c>
      <c r="BK28" s="6">
        <v>0</v>
      </c>
      <c r="BL28" s="12">
        <f t="shared" si="20"/>
        <v>0</v>
      </c>
      <c r="BM28" s="6">
        <f t="shared" si="21"/>
        <v>139838</v>
      </c>
      <c r="BN28" s="6">
        <f t="shared" si="21"/>
        <v>135663.6</v>
      </c>
      <c r="BO28" s="12">
        <f t="shared" si="22"/>
        <v>0.97014831447818195</v>
      </c>
      <c r="BP28" s="7" t="s">
        <v>0</v>
      </c>
    </row>
    <row r="29" spans="1:68" x14ac:dyDescent="0.25">
      <c r="A29" s="5" t="s">
        <v>25</v>
      </c>
      <c r="B29" s="6">
        <v>549.79999999999995</v>
      </c>
      <c r="C29" s="6">
        <v>549.79999999999995</v>
      </c>
      <c r="D29" s="12">
        <f t="shared" si="0"/>
        <v>1</v>
      </c>
      <c r="E29" s="6">
        <v>0.1</v>
      </c>
      <c r="F29" s="6">
        <v>0.1</v>
      </c>
      <c r="G29" s="12">
        <f t="shared" si="1"/>
        <v>1</v>
      </c>
      <c r="H29" s="6">
        <v>0</v>
      </c>
      <c r="I29" s="6">
        <v>0</v>
      </c>
      <c r="J29" s="12">
        <f t="shared" si="2"/>
        <v>0</v>
      </c>
      <c r="K29" s="6">
        <v>0</v>
      </c>
      <c r="L29" s="6">
        <v>0</v>
      </c>
      <c r="M29" s="12">
        <f t="shared" si="3"/>
        <v>0</v>
      </c>
      <c r="N29" s="6">
        <v>0</v>
      </c>
      <c r="O29" s="6">
        <v>0</v>
      </c>
      <c r="P29" s="12">
        <f t="shared" si="4"/>
        <v>0</v>
      </c>
      <c r="Q29" s="6">
        <v>0</v>
      </c>
      <c r="R29" s="6">
        <v>0</v>
      </c>
      <c r="S29" s="12">
        <f t="shared" si="5"/>
        <v>0</v>
      </c>
      <c r="T29" s="6">
        <v>0</v>
      </c>
      <c r="U29" s="6">
        <v>0</v>
      </c>
      <c r="V29" s="12">
        <f t="shared" si="6"/>
        <v>0</v>
      </c>
      <c r="W29" s="6">
        <v>0</v>
      </c>
      <c r="X29" s="6">
        <v>0</v>
      </c>
      <c r="Y29" s="12">
        <f t="shared" si="7"/>
        <v>0</v>
      </c>
      <c r="Z29" s="6">
        <v>17713.099999999999</v>
      </c>
      <c r="AA29" s="6">
        <v>17713.099999999999</v>
      </c>
      <c r="AB29" s="12">
        <f t="shared" si="8"/>
        <v>1</v>
      </c>
      <c r="AC29" s="6">
        <v>0</v>
      </c>
      <c r="AD29" s="6">
        <v>0</v>
      </c>
      <c r="AE29" s="12">
        <f t="shared" si="9"/>
        <v>0</v>
      </c>
      <c r="AF29" s="6">
        <v>0</v>
      </c>
      <c r="AG29" s="6">
        <v>0</v>
      </c>
      <c r="AH29" s="12">
        <f t="shared" si="10"/>
        <v>0</v>
      </c>
      <c r="AI29" s="6">
        <v>0</v>
      </c>
      <c r="AJ29" s="6">
        <v>0</v>
      </c>
      <c r="AK29" s="12">
        <f t="shared" si="11"/>
        <v>0</v>
      </c>
      <c r="AL29" s="6">
        <v>0</v>
      </c>
      <c r="AM29" s="6">
        <v>0</v>
      </c>
      <c r="AN29" s="12">
        <f t="shared" si="12"/>
        <v>0</v>
      </c>
      <c r="AO29" s="6">
        <v>0</v>
      </c>
      <c r="AP29" s="6">
        <v>0</v>
      </c>
      <c r="AQ29" s="12">
        <f t="shared" si="13"/>
        <v>0</v>
      </c>
      <c r="AR29" s="6">
        <v>0</v>
      </c>
      <c r="AS29" s="6">
        <v>0</v>
      </c>
      <c r="AT29" s="12">
        <f t="shared" si="14"/>
        <v>0</v>
      </c>
      <c r="AU29" s="6">
        <v>0</v>
      </c>
      <c r="AV29" s="6">
        <v>0</v>
      </c>
      <c r="AW29" s="12">
        <f t="shared" si="15"/>
        <v>0</v>
      </c>
      <c r="AX29" s="6">
        <v>0</v>
      </c>
      <c r="AY29" s="6">
        <v>0</v>
      </c>
      <c r="AZ29" s="12">
        <f t="shared" si="16"/>
        <v>0</v>
      </c>
      <c r="BA29" s="6">
        <v>0</v>
      </c>
      <c r="BB29" s="6">
        <v>0</v>
      </c>
      <c r="BC29" s="12">
        <f t="shared" si="17"/>
        <v>0</v>
      </c>
      <c r="BD29" s="6">
        <v>0</v>
      </c>
      <c r="BE29" s="6">
        <v>0</v>
      </c>
      <c r="BF29" s="12">
        <f t="shared" si="18"/>
        <v>0</v>
      </c>
      <c r="BG29" s="6">
        <v>676.3</v>
      </c>
      <c r="BH29" s="6">
        <v>676.3</v>
      </c>
      <c r="BI29" s="12">
        <f t="shared" si="19"/>
        <v>1</v>
      </c>
      <c r="BJ29" s="6">
        <v>0</v>
      </c>
      <c r="BK29" s="6">
        <v>0</v>
      </c>
      <c r="BL29" s="12">
        <f t="shared" si="20"/>
        <v>0</v>
      </c>
      <c r="BM29" s="6">
        <f t="shared" si="21"/>
        <v>18939.3</v>
      </c>
      <c r="BN29" s="6">
        <f t="shared" si="21"/>
        <v>18939.3</v>
      </c>
      <c r="BO29" s="12">
        <f t="shared" si="22"/>
        <v>1</v>
      </c>
      <c r="BP29" s="7" t="s">
        <v>0</v>
      </c>
    </row>
    <row r="30" spans="1:68" x14ac:dyDescent="0.25">
      <c r="A30" s="5" t="s">
        <v>26</v>
      </c>
      <c r="B30" s="6">
        <v>274.89999999999998</v>
      </c>
      <c r="C30" s="6">
        <v>258.8</v>
      </c>
      <c r="D30" s="12">
        <f t="shared" si="0"/>
        <v>0.94143324845398335</v>
      </c>
      <c r="E30" s="6">
        <v>0.1</v>
      </c>
      <c r="F30" s="6">
        <v>0.1</v>
      </c>
      <c r="G30" s="12">
        <f t="shared" si="1"/>
        <v>1</v>
      </c>
      <c r="H30" s="6">
        <v>2000</v>
      </c>
      <c r="I30" s="6">
        <v>0</v>
      </c>
      <c r="J30" s="12">
        <f t="shared" si="2"/>
        <v>0</v>
      </c>
      <c r="K30" s="6">
        <v>0</v>
      </c>
      <c r="L30" s="6">
        <v>0</v>
      </c>
      <c r="M30" s="12">
        <f t="shared" si="3"/>
        <v>0</v>
      </c>
      <c r="N30" s="6">
        <v>0</v>
      </c>
      <c r="O30" s="6">
        <v>0</v>
      </c>
      <c r="P30" s="12">
        <f t="shared" si="4"/>
        <v>0</v>
      </c>
      <c r="Q30" s="6">
        <v>0</v>
      </c>
      <c r="R30" s="6">
        <v>0</v>
      </c>
      <c r="S30" s="12">
        <f t="shared" si="5"/>
        <v>0</v>
      </c>
      <c r="T30" s="6">
        <v>4750</v>
      </c>
      <c r="U30" s="6">
        <v>4743.8999999999996</v>
      </c>
      <c r="V30" s="12">
        <f t="shared" si="6"/>
        <v>0.99871578947368411</v>
      </c>
      <c r="W30" s="6">
        <v>0</v>
      </c>
      <c r="X30" s="6">
        <v>0</v>
      </c>
      <c r="Y30" s="12">
        <f t="shared" si="7"/>
        <v>0</v>
      </c>
      <c r="Z30" s="6">
        <v>0</v>
      </c>
      <c r="AA30" s="6">
        <v>0</v>
      </c>
      <c r="AB30" s="12">
        <f t="shared" si="8"/>
        <v>0</v>
      </c>
      <c r="AC30" s="6">
        <v>0</v>
      </c>
      <c r="AD30" s="6">
        <v>0</v>
      </c>
      <c r="AE30" s="12">
        <f t="shared" si="9"/>
        <v>0</v>
      </c>
      <c r="AF30" s="6">
        <v>0</v>
      </c>
      <c r="AG30" s="6">
        <v>0</v>
      </c>
      <c r="AH30" s="12">
        <f t="shared" si="10"/>
        <v>0</v>
      </c>
      <c r="AI30" s="6">
        <v>0</v>
      </c>
      <c r="AJ30" s="6">
        <v>0</v>
      </c>
      <c r="AK30" s="12">
        <f t="shared" si="11"/>
        <v>0</v>
      </c>
      <c r="AL30" s="6">
        <v>0</v>
      </c>
      <c r="AM30" s="6">
        <v>0</v>
      </c>
      <c r="AN30" s="12">
        <f t="shared" si="12"/>
        <v>0</v>
      </c>
      <c r="AO30" s="6">
        <v>0</v>
      </c>
      <c r="AP30" s="6">
        <v>0</v>
      </c>
      <c r="AQ30" s="12">
        <f t="shared" si="13"/>
        <v>0</v>
      </c>
      <c r="AR30" s="6">
        <v>0</v>
      </c>
      <c r="AS30" s="6">
        <v>0</v>
      </c>
      <c r="AT30" s="12">
        <f t="shared" si="14"/>
        <v>0</v>
      </c>
      <c r="AU30" s="6">
        <v>0</v>
      </c>
      <c r="AV30" s="6">
        <v>0</v>
      </c>
      <c r="AW30" s="12">
        <f t="shared" si="15"/>
        <v>0</v>
      </c>
      <c r="AX30" s="6">
        <v>0</v>
      </c>
      <c r="AY30" s="6">
        <v>0</v>
      </c>
      <c r="AZ30" s="12">
        <f t="shared" si="16"/>
        <v>0</v>
      </c>
      <c r="BA30" s="6">
        <v>0</v>
      </c>
      <c r="BB30" s="6">
        <v>0</v>
      </c>
      <c r="BC30" s="12">
        <f t="shared" si="17"/>
        <v>0</v>
      </c>
      <c r="BD30" s="6">
        <v>0</v>
      </c>
      <c r="BE30" s="6">
        <v>0</v>
      </c>
      <c r="BF30" s="12">
        <f t="shared" si="18"/>
        <v>0</v>
      </c>
      <c r="BG30" s="6">
        <v>674.2</v>
      </c>
      <c r="BH30" s="6">
        <v>674.2</v>
      </c>
      <c r="BI30" s="12">
        <f t="shared" si="19"/>
        <v>1</v>
      </c>
      <c r="BJ30" s="6">
        <v>4027</v>
      </c>
      <c r="BK30" s="6">
        <v>2748.8</v>
      </c>
      <c r="BL30" s="12">
        <f t="shared" si="20"/>
        <v>0.68259250062080956</v>
      </c>
      <c r="BM30" s="6">
        <f t="shared" si="21"/>
        <v>11726.2</v>
      </c>
      <c r="BN30" s="6">
        <f t="shared" si="21"/>
        <v>8425.7999999999993</v>
      </c>
      <c r="BO30" s="12">
        <f t="shared" si="22"/>
        <v>0.71854479712097685</v>
      </c>
      <c r="BP30" s="7" t="s">
        <v>0</v>
      </c>
    </row>
    <row r="31" spans="1:68" s="14" customFormat="1" x14ac:dyDescent="0.25">
      <c r="A31" s="8" t="s">
        <v>1</v>
      </c>
      <c r="B31" s="9">
        <f>SUM(B13:B30)</f>
        <v>7532.3999999999969</v>
      </c>
      <c r="C31" s="9">
        <f t="shared" ref="C31:BE31" si="23">SUM(C13:C30)</f>
        <v>7339.3999999999987</v>
      </c>
      <c r="D31" s="13">
        <f>C31/B31</f>
        <v>0.97437735648664459</v>
      </c>
      <c r="E31" s="9">
        <f t="shared" si="23"/>
        <v>1.8000000000000005</v>
      </c>
      <c r="F31" s="9">
        <f t="shared" si="23"/>
        <v>1.8000000000000005</v>
      </c>
      <c r="G31" s="13">
        <f>F31/E31</f>
        <v>1</v>
      </c>
      <c r="H31" s="9">
        <f t="shared" si="23"/>
        <v>12805.7</v>
      </c>
      <c r="I31" s="9">
        <f t="shared" si="23"/>
        <v>9178.4</v>
      </c>
      <c r="J31" s="13">
        <f>I31/H31</f>
        <v>0.7167433252379799</v>
      </c>
      <c r="K31" s="9">
        <f t="shared" si="23"/>
        <v>1220.2</v>
      </c>
      <c r="L31" s="9">
        <f t="shared" si="23"/>
        <v>1220.2</v>
      </c>
      <c r="M31" s="13">
        <f>L31/K31</f>
        <v>1</v>
      </c>
      <c r="N31" s="9">
        <f t="shared" si="23"/>
        <v>144</v>
      </c>
      <c r="O31" s="9">
        <f t="shared" si="23"/>
        <v>144</v>
      </c>
      <c r="P31" s="13">
        <f>O31/N31</f>
        <v>1</v>
      </c>
      <c r="Q31" s="9">
        <f t="shared" si="23"/>
        <v>5130</v>
      </c>
      <c r="R31" s="9">
        <f t="shared" si="23"/>
        <v>4723.1000000000004</v>
      </c>
      <c r="S31" s="13">
        <f>R31/Q31</f>
        <v>0.9206822612085771</v>
      </c>
      <c r="T31" s="9">
        <f t="shared" si="23"/>
        <v>42061.1</v>
      </c>
      <c r="U31" s="9">
        <f t="shared" si="23"/>
        <v>41944.4</v>
      </c>
      <c r="V31" s="13">
        <f>U31/T31</f>
        <v>0.99722546485945451</v>
      </c>
      <c r="W31" s="9">
        <f t="shared" si="23"/>
        <v>121000</v>
      </c>
      <c r="X31" s="9">
        <f t="shared" si="23"/>
        <v>84532.5</v>
      </c>
      <c r="Y31" s="13">
        <f>X31/W31</f>
        <v>0.6986157024793388</v>
      </c>
      <c r="Z31" s="9">
        <f t="shared" si="23"/>
        <v>17713.099999999999</v>
      </c>
      <c r="AA31" s="9">
        <f t="shared" si="23"/>
        <v>17713.099999999999</v>
      </c>
      <c r="AB31" s="13">
        <f>AA31/Z31</f>
        <v>1</v>
      </c>
      <c r="AC31" s="9">
        <f t="shared" si="23"/>
        <v>5395</v>
      </c>
      <c r="AD31" s="9">
        <f t="shared" si="23"/>
        <v>4920</v>
      </c>
      <c r="AE31" s="13">
        <f>AD31/AC31</f>
        <v>0.91195551436515288</v>
      </c>
      <c r="AF31" s="9">
        <f t="shared" si="23"/>
        <v>2746</v>
      </c>
      <c r="AG31" s="9">
        <f t="shared" si="23"/>
        <v>2746</v>
      </c>
      <c r="AH31" s="13">
        <f>AG31/AF31</f>
        <v>1</v>
      </c>
      <c r="AI31" s="9">
        <f t="shared" si="23"/>
        <v>300</v>
      </c>
      <c r="AJ31" s="9">
        <f t="shared" si="23"/>
        <v>300</v>
      </c>
      <c r="AK31" s="13">
        <f>AJ31/AI31</f>
        <v>1</v>
      </c>
      <c r="AL31" s="9">
        <f t="shared" si="23"/>
        <v>1099.2</v>
      </c>
      <c r="AM31" s="9">
        <f t="shared" si="23"/>
        <v>1051.5</v>
      </c>
      <c r="AN31" s="13">
        <f>AM31/AL31</f>
        <v>0.95660480349344978</v>
      </c>
      <c r="AO31" s="9">
        <f t="shared" si="23"/>
        <v>8979.1</v>
      </c>
      <c r="AP31" s="9">
        <f t="shared" si="23"/>
        <v>8614.2000000000007</v>
      </c>
      <c r="AQ31" s="13">
        <f>AP31/AO31</f>
        <v>0.95936118319207941</v>
      </c>
      <c r="AR31" s="9">
        <f t="shared" si="23"/>
        <v>5100</v>
      </c>
      <c r="AS31" s="9">
        <f t="shared" si="23"/>
        <v>5100</v>
      </c>
      <c r="AT31" s="13">
        <f>AS31/AR31</f>
        <v>1</v>
      </c>
      <c r="AU31" s="9">
        <f t="shared" si="23"/>
        <v>5500</v>
      </c>
      <c r="AV31" s="9">
        <f t="shared" si="23"/>
        <v>0</v>
      </c>
      <c r="AW31" s="13">
        <f>AV31/AU31</f>
        <v>0</v>
      </c>
      <c r="AX31" s="9">
        <f t="shared" si="23"/>
        <v>61750</v>
      </c>
      <c r="AY31" s="9">
        <f t="shared" si="23"/>
        <v>61750</v>
      </c>
      <c r="AZ31" s="13">
        <f>AY31/AX31</f>
        <v>1</v>
      </c>
      <c r="BA31" s="9">
        <f t="shared" si="23"/>
        <v>26425.5</v>
      </c>
      <c r="BB31" s="9">
        <f t="shared" si="23"/>
        <v>26425.5</v>
      </c>
      <c r="BC31" s="13">
        <f>BB31/BA31</f>
        <v>1</v>
      </c>
      <c r="BD31" s="9">
        <f t="shared" si="23"/>
        <v>18983.2</v>
      </c>
      <c r="BE31" s="9">
        <f t="shared" si="23"/>
        <v>18983.2</v>
      </c>
      <c r="BF31" s="13">
        <f>BE31/BD31</f>
        <v>1</v>
      </c>
      <c r="BG31" s="9">
        <f t="shared" ref="BG31" si="24">SUM(BG13:BG30)</f>
        <v>26182.200000000004</v>
      </c>
      <c r="BH31" s="9">
        <f t="shared" ref="BH31" si="25">SUM(BH13:BH30)</f>
        <v>26182.200000000004</v>
      </c>
      <c r="BI31" s="13">
        <f>BH31/BG31</f>
        <v>1</v>
      </c>
      <c r="BJ31" s="9">
        <f t="shared" ref="BJ31" si="26">SUM(BJ13:BJ30)</f>
        <v>4027</v>
      </c>
      <c r="BK31" s="9">
        <f t="shared" ref="BK31" si="27">SUM(BK13:BK30)</f>
        <v>2748.8</v>
      </c>
      <c r="BL31" s="13">
        <f>BK31/BJ31</f>
        <v>0.68259250062080956</v>
      </c>
      <c r="BM31" s="9">
        <f t="shared" ref="BM31:BN31" si="28">SUM(BM13:BM30)</f>
        <v>374095.5</v>
      </c>
      <c r="BN31" s="9">
        <f t="shared" si="28"/>
        <v>325618.29999999993</v>
      </c>
      <c r="BO31" s="13">
        <f t="shared" si="22"/>
        <v>0.87041490742337169</v>
      </c>
      <c r="BP31" s="4" t="s">
        <v>0</v>
      </c>
    </row>
    <row r="32" spans="1:68" x14ac:dyDescent="0.25">
      <c r="BM32" s="10"/>
      <c r="BN32" s="10"/>
    </row>
    <row r="34" spans="65:65" x14ac:dyDescent="0.25">
      <c r="BM34" s="16"/>
    </row>
  </sheetData>
  <mergeCells count="26">
    <mergeCell ref="BG11:BI11"/>
    <mergeCell ref="BJ11:BL11"/>
    <mergeCell ref="H10:BL10"/>
    <mergeCell ref="B10:G10"/>
    <mergeCell ref="B8:P8"/>
    <mergeCell ref="AR11:AT11"/>
    <mergeCell ref="AU11:AW11"/>
    <mergeCell ref="AX11:AZ11"/>
    <mergeCell ref="BA11:BC11"/>
    <mergeCell ref="BD11:BF11"/>
    <mergeCell ref="BM10:BO11"/>
    <mergeCell ref="A10:A12"/>
    <mergeCell ref="B11:D11"/>
    <mergeCell ref="E11:G11"/>
    <mergeCell ref="H11:J11"/>
    <mergeCell ref="K11:M11"/>
    <mergeCell ref="N11:P11"/>
    <mergeCell ref="Q11:S11"/>
    <mergeCell ref="T11:V11"/>
    <mergeCell ref="W11:Y11"/>
    <mergeCell ref="Z11:AB11"/>
    <mergeCell ref="AC11:AE11"/>
    <mergeCell ref="AF11:AH11"/>
    <mergeCell ref="AI11:AK11"/>
    <mergeCell ref="AL11:AN11"/>
    <mergeCell ref="AO11:AQ11"/>
  </mergeCells>
  <printOptions horizontalCentered="1"/>
  <pageMargins left="0.55118110236220474" right="0.15748031496062992" top="0.78740157480314965" bottom="0.78740157480314965" header="0.51181102362204722" footer="0.51181102362204722"/>
  <pageSetup scale="48" fitToWidth="4" orientation="landscape" r:id="rId1"/>
  <headerFooter alignWithMargins="0">
    <oddFooter>Страница  &amp;P из &amp;N</oddFooter>
  </headerFooter>
  <colBreaks count="2" manualBreakCount="2">
    <brk id="37" max="34" man="1"/>
    <brk id="5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Амельченко Андрей Михайлович</cp:lastModifiedBy>
  <cp:lastPrinted>2022-03-25T07:52:02Z</cp:lastPrinted>
  <dcterms:created xsi:type="dcterms:W3CDTF">2021-03-22T02:34:27Z</dcterms:created>
  <dcterms:modified xsi:type="dcterms:W3CDTF">2022-04-29T04:18:06Z</dcterms:modified>
</cp:coreProperties>
</file>