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1 квартал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МБТ!$A$1:$BF$28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1" i="1" l="1"/>
  <c r="BE11" i="1"/>
  <c r="BD12" i="1"/>
  <c r="BE12" i="1"/>
  <c r="BD13" i="1"/>
  <c r="BE13" i="1"/>
  <c r="BD14" i="1"/>
  <c r="BE14" i="1"/>
  <c r="BD15" i="1"/>
  <c r="BE15" i="1"/>
  <c r="BD16" i="1"/>
  <c r="BE16" i="1"/>
  <c r="BD17" i="1"/>
  <c r="BE17" i="1"/>
  <c r="BD18" i="1"/>
  <c r="BE18" i="1"/>
  <c r="BD19" i="1"/>
  <c r="BE19" i="1"/>
  <c r="BD20" i="1"/>
  <c r="BE20" i="1"/>
  <c r="BD21" i="1"/>
  <c r="BE21" i="1"/>
  <c r="BD22" i="1"/>
  <c r="BE22" i="1"/>
  <c r="BD23" i="1"/>
  <c r="BE23" i="1"/>
  <c r="BD24" i="1"/>
  <c r="BE24" i="1"/>
  <c r="BD25" i="1"/>
  <c r="BE25" i="1"/>
  <c r="BD26" i="1"/>
  <c r="BE26" i="1"/>
  <c r="BD27" i="1"/>
  <c r="BE27" i="1"/>
  <c r="BE10" i="1"/>
  <c r="BD10" i="1"/>
  <c r="AV28" i="1" l="1"/>
  <c r="AW28" i="1" s="1"/>
  <c r="AU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S28" i="1"/>
  <c r="AT28" i="1" s="1"/>
  <c r="AR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L28" i="1"/>
  <c r="AM28" i="1"/>
  <c r="AN28" i="1" s="1"/>
  <c r="AO28" i="1"/>
  <c r="AP28" i="1"/>
  <c r="AQ28" i="1" s="1"/>
  <c r="H28" i="1"/>
  <c r="I28" i="1"/>
  <c r="J28" i="1"/>
  <c r="BF27" i="1" l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28" i="1"/>
  <c r="C28" i="1"/>
  <c r="E28" i="1"/>
  <c r="F28" i="1"/>
  <c r="G28" i="1" s="1"/>
  <c r="K28" i="1"/>
  <c r="L28" i="1"/>
  <c r="M28" i="1" s="1"/>
  <c r="N28" i="1"/>
  <c r="O28" i="1"/>
  <c r="P28" i="1" s="1"/>
  <c r="Q28" i="1"/>
  <c r="R28" i="1"/>
  <c r="S28" i="1" s="1"/>
  <c r="T28" i="1"/>
  <c r="U28" i="1"/>
  <c r="V28" i="1" s="1"/>
  <c r="W28" i="1"/>
  <c r="X28" i="1"/>
  <c r="Y28" i="1" s="1"/>
  <c r="Z28" i="1"/>
  <c r="AA28" i="1"/>
  <c r="AC28" i="1"/>
  <c r="AD28" i="1"/>
  <c r="AE28" i="1" s="1"/>
  <c r="AF28" i="1"/>
  <c r="AG28" i="1"/>
  <c r="AI28" i="1"/>
  <c r="AJ28" i="1"/>
  <c r="AX28" i="1"/>
  <c r="AY28" i="1"/>
  <c r="AZ28" i="1" s="1"/>
  <c r="BA28" i="1"/>
  <c r="BB28" i="1"/>
  <c r="BC28" i="1" s="1"/>
  <c r="BD28" i="1"/>
  <c r="BE28" i="1"/>
  <c r="BF28" i="1" l="1"/>
  <c r="AB28" i="1"/>
  <c r="AH28" i="1"/>
  <c r="AK28" i="1"/>
  <c r="D28" i="1"/>
</calcChain>
</file>

<file path=xl/sharedStrings.xml><?xml version="1.0" encoding="utf-8"?>
<sst xmlns="http://schemas.openxmlformats.org/spreadsheetml/2006/main" count="120" uniqueCount="50">
  <si>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</si>
  <si>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</si>
  <si>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</si>
  <si>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</si>
  <si>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</si>
  <si>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</si>
  <si>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</si>
  <si>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</si>
  <si>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</si>
  <si>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</si>
  <si>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</si>
  <si>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</si>
  <si>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</si>
  <si>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</si>
  <si>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</si>
  <si>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</si>
  <si>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</si>
  <si>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</si>
  <si>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</si>
  <si>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</si>
  <si>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</si>
  <si>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</si>
  <si>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</si>
  <si>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</si>
  <si>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</si>
  <si>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</si>
  <si>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</si>
  <si>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</si>
  <si>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</si>
  <si>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Уточненная сводная бюджетная роспись на 2021 год</t>
  </si>
  <si>
    <t>Кассовое исполнение за 1 квартал 2021 года</t>
  </si>
  <si>
    <t>% исполнения к уточненной сводной бюджетной росписи</t>
  </si>
  <si>
    <t>тыс.рублей</t>
  </si>
  <si>
    <t>Р.п. Краснообск</t>
  </si>
  <si>
    <t>Уточненная сводная бюджетная роспись на 2022 год</t>
  </si>
  <si>
    <t>Кассовое исполнение за 1 квартал 2022 года</t>
  </si>
  <si>
    <t xml:space="preserve"> Приложение 6</t>
  </si>
  <si>
    <t>Реализация проектов, направленных на создание комфортных условий проживания в сельской местности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</si>
  <si>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</si>
  <si>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Муниципальная программа Новосибирского района "Профилактика правонарушений на территории Новосибирского района"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</si>
  <si>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</si>
  <si>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</si>
  <si>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</si>
  <si>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</si>
  <si>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</si>
  <si>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Обеспечение сбалансированности поселений района за счет средств районного бюджета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</si>
  <si>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</si>
  <si>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</si>
  <si>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Осуществление мероприятий по капитальному ремонту гидротехнических сооружений</t>
  </si>
  <si>
    <t>Исполнение бюджетных ассигнований по межбюджетным трансфертам между бюджетами городских и сельских поселений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</si>
</sst>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0;[Red]\-#,##0.00;0.00"/>
    <numFmt numFmtId="166" formatCode="#,##0.0;[Red]\-#,##0.0;0.0"/>
    <numFmt numFmtId="167" formatCode="0000000000"/>
    <numFmt numFmtId="168" formatCode="000"/>
    <numFmt numFmtId="169" formatCode="00\.00\.00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centerContinuous"/>
      <protection hidden="1"/>
    </xf>
    <xf numFmtId="169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5" fontId="4" fillId="0" borderId="0" xfId="0" applyNumberFormat="1" applyFont="1" applyFill="1" applyAlignment="1" applyProtection="1">
      <protection hidden="1"/>
    </xf>
    <xf numFmtId="165" fontId="4" fillId="0" borderId="0" xfId="0" applyNumberFormat="1" applyFont="1" applyFill="1" applyAlignment="1" applyProtection="1">
      <alignment horizontal="right"/>
      <protection hidden="1"/>
    </xf>
    <xf numFmtId="164" fontId="4" fillId="0" borderId="0" xfId="0" applyNumberFormat="1" applyFont="1" applyFill="1" applyAlignment="1" applyProtection="1">
      <alignment horizont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166" fontId="4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/>
    <xf numFmtId="167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9"/>
  <sheetViews>
    <sheetView showGridLines="0" tabSelected="1" view="pageBreakPreview" zoomScale="85" zoomScaleNormal="85" zoomScaleSheetLayoutView="85" workbookViewId="0">
      <pane xSplit="1" ySplit="9" topLeftCell="B10" activePane="bottomRight" state="frozen"/>
      <selection pane="topRight" activeCell="B1" sqref="B1"/>
      <selection pane="bottomLeft" activeCell="A14" sqref="A14"/>
      <selection pane="bottomRight" activeCell="B5" sqref="B5"/>
    </sheetView>
  </sheetViews>
  <sheetFormatPr defaultColWidth="9.140625" defaultRowHeight="15.75" x14ac:dyDescent="0.25"/>
  <cols>
    <col min="1" max="1" width="29.42578125" style="4" customWidth="1"/>
    <col min="2" max="2" width="14" style="4" customWidth="1"/>
    <col min="3" max="3" width="13.5703125" style="4" customWidth="1"/>
    <col min="4" max="4" width="15.28515625" style="4" customWidth="1"/>
    <col min="5" max="5" width="14" style="4" customWidth="1"/>
    <col min="6" max="6" width="13.7109375" style="4" customWidth="1"/>
    <col min="7" max="10" width="14.42578125" style="4" customWidth="1"/>
    <col min="11" max="11" width="14" style="4" customWidth="1"/>
    <col min="12" max="12" width="13.85546875" style="4" customWidth="1"/>
    <col min="13" max="13" width="14.5703125" style="4" customWidth="1"/>
    <col min="14" max="14" width="14.42578125" style="4" customWidth="1"/>
    <col min="15" max="15" width="13.5703125" style="4" customWidth="1"/>
    <col min="16" max="17" width="15.28515625" style="4" customWidth="1"/>
    <col min="18" max="18" width="14.28515625" style="4" customWidth="1"/>
    <col min="19" max="19" width="16.140625" style="4" customWidth="1"/>
    <col min="20" max="20" width="14.5703125" style="4" customWidth="1"/>
    <col min="21" max="21" width="13.5703125" style="4" customWidth="1"/>
    <col min="22" max="22" width="17.28515625" style="4" customWidth="1"/>
    <col min="23" max="23" width="14.42578125" style="4" customWidth="1"/>
    <col min="24" max="24" width="13.85546875" style="4" customWidth="1"/>
    <col min="25" max="25" width="16.28515625" style="4" customWidth="1"/>
    <col min="26" max="27" width="14.28515625" style="4" customWidth="1"/>
    <col min="28" max="28" width="16.42578125" style="4" customWidth="1"/>
    <col min="29" max="29" width="14.7109375" style="4" customWidth="1"/>
    <col min="30" max="30" width="13.42578125" style="4" customWidth="1"/>
    <col min="31" max="31" width="15.85546875" style="4" customWidth="1"/>
    <col min="32" max="32" width="13.7109375" style="4" customWidth="1"/>
    <col min="33" max="33" width="14.28515625" style="4" customWidth="1"/>
    <col min="34" max="34" width="16" style="4" customWidth="1"/>
    <col min="35" max="35" width="14.42578125" style="4" customWidth="1"/>
    <col min="36" max="36" width="14.28515625" style="4" customWidth="1"/>
    <col min="37" max="49" width="16" style="4" customWidth="1"/>
    <col min="50" max="50" width="14.85546875" style="4" customWidth="1"/>
    <col min="51" max="51" width="14.42578125" style="4" customWidth="1"/>
    <col min="52" max="52" width="16.28515625" style="4" customWidth="1"/>
    <col min="53" max="53" width="14" style="4" customWidth="1"/>
    <col min="54" max="54" width="14.28515625" style="4" customWidth="1"/>
    <col min="55" max="55" width="15.85546875" style="4" customWidth="1"/>
    <col min="56" max="56" width="16" style="4" customWidth="1"/>
    <col min="57" max="57" width="14.140625" style="4" customWidth="1"/>
    <col min="58" max="58" width="16.42578125" style="4" customWidth="1"/>
    <col min="59" max="59" width="3.28515625" style="4" customWidth="1"/>
    <col min="60" max="210" width="9.140625" style="4" customWidth="1"/>
    <col min="211" max="16384" width="9.140625" style="4"/>
  </cols>
  <sheetData>
    <row r="1" spans="1:80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 s="2" t="s">
        <v>36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80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3"/>
      <c r="L2" s="3"/>
      <c r="M2" s="3"/>
      <c r="N2" s="3"/>
      <c r="O2" s="1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</row>
    <row r="3" spans="1:80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</row>
    <row r="4" spans="1:80" x14ac:dyDescent="0.25">
      <c r="B4" s="24" t="s">
        <v>49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6"/>
      <c r="O4" s="16"/>
      <c r="Q4" s="16"/>
      <c r="R4" s="16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</row>
    <row r="5" spans="1:80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</row>
    <row r="6" spans="1:80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P6" s="18" t="s">
        <v>32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</row>
    <row r="7" spans="1:80" ht="15.75" customHeight="1" x14ac:dyDescent="0.25">
      <c r="A7" s="22" t="s">
        <v>28</v>
      </c>
      <c r="B7" s="23" t="s">
        <v>27</v>
      </c>
      <c r="C7" s="23"/>
      <c r="D7" s="23"/>
      <c r="E7" s="23"/>
      <c r="F7" s="23"/>
      <c r="G7" s="23"/>
      <c r="H7" s="25" t="s">
        <v>26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7"/>
      <c r="BD7" s="22" t="s">
        <v>25</v>
      </c>
      <c r="BE7" s="22"/>
      <c r="BF7" s="22"/>
      <c r="BG7" s="1"/>
    </row>
    <row r="8" spans="1:80" ht="115.5" customHeight="1" x14ac:dyDescent="0.25">
      <c r="A8" s="22"/>
      <c r="B8" s="21" t="s">
        <v>24</v>
      </c>
      <c r="C8" s="21"/>
      <c r="D8" s="21"/>
      <c r="E8" s="21" t="s">
        <v>23</v>
      </c>
      <c r="F8" s="21"/>
      <c r="G8" s="21"/>
      <c r="H8" s="28" t="s">
        <v>37</v>
      </c>
      <c r="I8" s="29"/>
      <c r="J8" s="30"/>
      <c r="K8" s="21" t="s">
        <v>22</v>
      </c>
      <c r="L8" s="21"/>
      <c r="M8" s="21"/>
      <c r="N8" s="21" t="s">
        <v>38</v>
      </c>
      <c r="O8" s="21"/>
      <c r="P8" s="21"/>
      <c r="Q8" s="21" t="s">
        <v>39</v>
      </c>
      <c r="R8" s="21"/>
      <c r="S8" s="21"/>
      <c r="T8" s="21" t="s">
        <v>40</v>
      </c>
      <c r="U8" s="21"/>
      <c r="V8" s="21"/>
      <c r="W8" s="21" t="s">
        <v>41</v>
      </c>
      <c r="X8" s="21"/>
      <c r="Y8" s="21"/>
      <c r="Z8" s="21" t="s">
        <v>42</v>
      </c>
      <c r="AA8" s="21"/>
      <c r="AB8" s="21"/>
      <c r="AC8" s="21" t="s">
        <v>43</v>
      </c>
      <c r="AD8" s="21"/>
      <c r="AE8" s="21"/>
      <c r="AF8" s="21" t="s">
        <v>44</v>
      </c>
      <c r="AG8" s="21"/>
      <c r="AH8" s="21"/>
      <c r="AI8" s="21" t="s">
        <v>45</v>
      </c>
      <c r="AJ8" s="21"/>
      <c r="AK8" s="21"/>
      <c r="AL8" s="28" t="s">
        <v>46</v>
      </c>
      <c r="AM8" s="29"/>
      <c r="AN8" s="30"/>
      <c r="AO8" s="28" t="s">
        <v>47</v>
      </c>
      <c r="AP8" s="29"/>
      <c r="AQ8" s="30"/>
      <c r="AR8" s="28" t="s">
        <v>48</v>
      </c>
      <c r="AS8" s="29"/>
      <c r="AT8" s="30"/>
      <c r="AU8" s="28" t="s">
        <v>21</v>
      </c>
      <c r="AV8" s="29"/>
      <c r="AW8" s="30"/>
      <c r="AX8" s="21" t="s">
        <v>20</v>
      </c>
      <c r="AY8" s="21"/>
      <c r="AZ8" s="21"/>
      <c r="BA8" s="21" t="s">
        <v>19</v>
      </c>
      <c r="BB8" s="21"/>
      <c r="BC8" s="21"/>
      <c r="BD8" s="22"/>
      <c r="BE8" s="22"/>
      <c r="BF8" s="22"/>
      <c r="BG8" s="1"/>
    </row>
    <row r="9" spans="1:80" ht="114" customHeight="1" x14ac:dyDescent="0.25">
      <c r="A9" s="22"/>
      <c r="B9" s="13" t="s">
        <v>34</v>
      </c>
      <c r="C9" s="13" t="s">
        <v>35</v>
      </c>
      <c r="D9" s="13" t="s">
        <v>31</v>
      </c>
      <c r="E9" s="13" t="s">
        <v>34</v>
      </c>
      <c r="F9" s="13" t="s">
        <v>35</v>
      </c>
      <c r="G9" s="13" t="s">
        <v>31</v>
      </c>
      <c r="H9" s="13" t="s">
        <v>34</v>
      </c>
      <c r="I9" s="13" t="s">
        <v>35</v>
      </c>
      <c r="J9" s="13" t="s">
        <v>31</v>
      </c>
      <c r="K9" s="13" t="s">
        <v>34</v>
      </c>
      <c r="L9" s="13" t="s">
        <v>35</v>
      </c>
      <c r="M9" s="13" t="s">
        <v>31</v>
      </c>
      <c r="N9" s="13" t="s">
        <v>34</v>
      </c>
      <c r="O9" s="13" t="s">
        <v>35</v>
      </c>
      <c r="P9" s="13" t="s">
        <v>31</v>
      </c>
      <c r="Q9" s="13" t="s">
        <v>34</v>
      </c>
      <c r="R9" s="13" t="s">
        <v>35</v>
      </c>
      <c r="S9" s="13" t="s">
        <v>31</v>
      </c>
      <c r="T9" s="13" t="s">
        <v>34</v>
      </c>
      <c r="U9" s="13" t="s">
        <v>35</v>
      </c>
      <c r="V9" s="13" t="s">
        <v>31</v>
      </c>
      <c r="W9" s="13" t="s">
        <v>34</v>
      </c>
      <c r="X9" s="13" t="s">
        <v>35</v>
      </c>
      <c r="Y9" s="13" t="s">
        <v>31</v>
      </c>
      <c r="Z9" s="13" t="s">
        <v>34</v>
      </c>
      <c r="AA9" s="13" t="s">
        <v>35</v>
      </c>
      <c r="AB9" s="13" t="s">
        <v>31</v>
      </c>
      <c r="AC9" s="13" t="s">
        <v>34</v>
      </c>
      <c r="AD9" s="13" t="s">
        <v>35</v>
      </c>
      <c r="AE9" s="13" t="s">
        <v>31</v>
      </c>
      <c r="AF9" s="13" t="s">
        <v>34</v>
      </c>
      <c r="AG9" s="13" t="s">
        <v>35</v>
      </c>
      <c r="AH9" s="13" t="s">
        <v>31</v>
      </c>
      <c r="AI9" s="13" t="s">
        <v>34</v>
      </c>
      <c r="AJ9" s="13" t="s">
        <v>35</v>
      </c>
      <c r="AK9" s="13" t="s">
        <v>31</v>
      </c>
      <c r="AL9" s="13" t="s">
        <v>34</v>
      </c>
      <c r="AM9" s="13" t="s">
        <v>35</v>
      </c>
      <c r="AN9" s="13" t="s">
        <v>31</v>
      </c>
      <c r="AO9" s="13" t="s">
        <v>34</v>
      </c>
      <c r="AP9" s="13" t="s">
        <v>35</v>
      </c>
      <c r="AQ9" s="13" t="s">
        <v>31</v>
      </c>
      <c r="AR9" s="13" t="s">
        <v>34</v>
      </c>
      <c r="AS9" s="13" t="s">
        <v>35</v>
      </c>
      <c r="AT9" s="13" t="s">
        <v>31</v>
      </c>
      <c r="AU9" s="13" t="s">
        <v>34</v>
      </c>
      <c r="AV9" s="13" t="s">
        <v>35</v>
      </c>
      <c r="AW9" s="13" t="s">
        <v>31</v>
      </c>
      <c r="AX9" s="13" t="s">
        <v>34</v>
      </c>
      <c r="AY9" s="13" t="s">
        <v>35</v>
      </c>
      <c r="AZ9" s="13" t="s">
        <v>31</v>
      </c>
      <c r="BA9" s="13" t="s">
        <v>34</v>
      </c>
      <c r="BB9" s="13" t="s">
        <v>35</v>
      </c>
      <c r="BC9" s="13" t="s">
        <v>31</v>
      </c>
      <c r="BD9" s="13" t="s">
        <v>29</v>
      </c>
      <c r="BE9" s="13" t="s">
        <v>30</v>
      </c>
      <c r="BF9" s="13" t="s">
        <v>31</v>
      </c>
      <c r="BG9" s="3"/>
    </row>
    <row r="10" spans="1:80" x14ac:dyDescent="0.25">
      <c r="A10" s="6" t="s">
        <v>33</v>
      </c>
      <c r="B10" s="7">
        <v>1422.6</v>
      </c>
      <c r="C10" s="7">
        <v>355.7</v>
      </c>
      <c r="D10" s="14">
        <f>IF(C10&gt;0,C10/B10,0)</f>
        <v>0.25003514691410095</v>
      </c>
      <c r="E10" s="7">
        <v>0.1</v>
      </c>
      <c r="F10" s="7">
        <v>0</v>
      </c>
      <c r="G10" s="14">
        <f>IF(F10&gt;0,F10/E10,0)</f>
        <v>0</v>
      </c>
      <c r="H10" s="7">
        <v>0</v>
      </c>
      <c r="I10" s="7">
        <v>0</v>
      </c>
      <c r="J10" s="14">
        <v>0</v>
      </c>
      <c r="K10" s="7">
        <v>0</v>
      </c>
      <c r="L10" s="7">
        <v>0</v>
      </c>
      <c r="M10" s="14">
        <f>IF(L10&gt;0,L10/K10,0)</f>
        <v>0</v>
      </c>
      <c r="N10" s="7">
        <v>7000</v>
      </c>
      <c r="O10" s="7">
        <v>0</v>
      </c>
      <c r="P10" s="14">
        <v>0</v>
      </c>
      <c r="Q10" s="7">
        <v>1100</v>
      </c>
      <c r="R10" s="7">
        <v>0</v>
      </c>
      <c r="S10" s="14">
        <f>IF(R10&gt;0,R10/Q10,0)</f>
        <v>0</v>
      </c>
      <c r="T10" s="7">
        <v>0</v>
      </c>
      <c r="U10" s="7">
        <v>0</v>
      </c>
      <c r="V10" s="14">
        <f>IF(U10&gt;0,U10/T10,0)</f>
        <v>0</v>
      </c>
      <c r="W10" s="7">
        <v>0</v>
      </c>
      <c r="X10" s="7">
        <v>0</v>
      </c>
      <c r="Y10" s="14">
        <f>IF(X10&gt;0,X10/W10,0)</f>
        <v>0</v>
      </c>
      <c r="Z10" s="7">
        <v>350.6</v>
      </c>
      <c r="AA10" s="7">
        <v>350.6</v>
      </c>
      <c r="AB10" s="14">
        <f>IF(AA10&gt;0,AA10/Z10,0)</f>
        <v>1</v>
      </c>
      <c r="AC10" s="7">
        <v>0</v>
      </c>
      <c r="AD10" s="7">
        <v>0</v>
      </c>
      <c r="AE10" s="14">
        <f>IF(AD10&gt;0,AD10/AC10,0)</f>
        <v>0</v>
      </c>
      <c r="AF10" s="7">
        <v>0</v>
      </c>
      <c r="AG10" s="7">
        <v>0</v>
      </c>
      <c r="AH10" s="14">
        <f>IF(AG10&gt;0,AG10/AF10,0)</f>
        <v>0</v>
      </c>
      <c r="AI10" s="7">
        <v>0</v>
      </c>
      <c r="AJ10" s="7">
        <v>0</v>
      </c>
      <c r="AK10" s="14">
        <f>IF(AJ10&gt;0,AJ10/AI10,0)</f>
        <v>0</v>
      </c>
      <c r="AL10" s="7">
        <v>0</v>
      </c>
      <c r="AM10" s="7">
        <v>0</v>
      </c>
      <c r="AN10" s="14">
        <f>IF(AM10&gt;0,AM10/AL10,0)</f>
        <v>0</v>
      </c>
      <c r="AO10" s="7">
        <v>0</v>
      </c>
      <c r="AP10" s="7">
        <v>0</v>
      </c>
      <c r="AQ10" s="14">
        <f>IF(AP10&gt;0,AP10/AO10,0)</f>
        <v>0</v>
      </c>
      <c r="AR10" s="7">
        <v>0</v>
      </c>
      <c r="AS10" s="7">
        <v>0</v>
      </c>
      <c r="AT10" s="14">
        <f>IF(AS10&gt;0,AS10/AR10,0)</f>
        <v>0</v>
      </c>
      <c r="AU10" s="7">
        <v>0</v>
      </c>
      <c r="AV10" s="7">
        <v>0</v>
      </c>
      <c r="AW10" s="14">
        <f>IF(AV10&gt;0,AV10/AU10,0)</f>
        <v>0</v>
      </c>
      <c r="AX10" s="7">
        <v>4317.3</v>
      </c>
      <c r="AY10" s="7">
        <v>0</v>
      </c>
      <c r="AZ10" s="14">
        <f>IF(AY10&gt;0,AY10/AX10,0)</f>
        <v>0</v>
      </c>
      <c r="BA10" s="7">
        <v>6729</v>
      </c>
      <c r="BB10" s="7">
        <v>0</v>
      </c>
      <c r="BC10" s="14">
        <f>IF(BB10&gt;0,BB10/BA10,0)</f>
        <v>0</v>
      </c>
      <c r="BD10" s="7">
        <f>B10+E10+H10+K10+N10+Q10+W10+Z10+AC10+AI10+AL10+AO10+AR10+AU10+AX10+BA10+AF10+T10</f>
        <v>20919.600000000002</v>
      </c>
      <c r="BE10" s="7">
        <f>C10+F10+I10+L10+O10+R10+X10+AA10+AD10+AJ10+AM10+AP10+AS10+AV10+AY10+BB10+AG10+U10</f>
        <v>706.3</v>
      </c>
      <c r="BF10" s="14">
        <f>IF(BE10&gt;0,BE10/BD10,0)</f>
        <v>3.3762595843132751E-2</v>
      </c>
      <c r="BG10" s="8" t="s">
        <v>0</v>
      </c>
    </row>
    <row r="11" spans="1:80" x14ac:dyDescent="0.25">
      <c r="A11" s="6" t="s">
        <v>18</v>
      </c>
      <c r="B11" s="7">
        <v>569.1</v>
      </c>
      <c r="C11" s="7">
        <v>142.19999999999999</v>
      </c>
      <c r="D11" s="14">
        <f t="shared" ref="D11:D27" si="0">IF(C11&gt;0,C11/B11,0)</f>
        <v>0.24986821296784392</v>
      </c>
      <c r="E11" s="7">
        <v>0.1</v>
      </c>
      <c r="F11" s="7">
        <v>0</v>
      </c>
      <c r="G11" s="14">
        <f t="shared" ref="G11:G27" si="1">IF(F11&gt;0,F11/E11,0)</f>
        <v>0</v>
      </c>
      <c r="H11" s="7">
        <v>0</v>
      </c>
      <c r="I11" s="7">
        <v>0</v>
      </c>
      <c r="J11" s="14">
        <v>0</v>
      </c>
      <c r="K11" s="7">
        <v>0</v>
      </c>
      <c r="L11" s="7">
        <v>0</v>
      </c>
      <c r="M11" s="14">
        <f t="shared" ref="M11:M27" si="2">IF(L11&gt;0,L11/K11,0)</f>
        <v>0</v>
      </c>
      <c r="N11" s="7">
        <v>0</v>
      </c>
      <c r="O11" s="7">
        <v>0</v>
      </c>
      <c r="P11" s="14">
        <v>0</v>
      </c>
      <c r="Q11" s="7">
        <v>500</v>
      </c>
      <c r="R11" s="7">
        <v>0</v>
      </c>
      <c r="S11" s="14">
        <f t="shared" ref="S11:S27" si="3">IF(R11&gt;0,R11/Q11,0)</f>
        <v>0</v>
      </c>
      <c r="T11" s="7">
        <v>11000</v>
      </c>
      <c r="U11" s="7">
        <v>0</v>
      </c>
      <c r="V11" s="14">
        <f t="shared" ref="V11:V27" si="4">IF(U11&gt;0,U11/T11,0)</f>
        <v>0</v>
      </c>
      <c r="W11" s="7">
        <v>0</v>
      </c>
      <c r="X11" s="7">
        <v>0</v>
      </c>
      <c r="Y11" s="14">
        <f t="shared" ref="Y11:Y27" si="5">IF(X11&gt;0,X11/W11,0)</f>
        <v>0</v>
      </c>
      <c r="Z11" s="7">
        <v>569.79999999999995</v>
      </c>
      <c r="AA11" s="7">
        <v>0</v>
      </c>
      <c r="AB11" s="14">
        <f t="shared" ref="AB11:AB27" si="6">IF(AA11&gt;0,AA11/Z11,0)</f>
        <v>0</v>
      </c>
      <c r="AC11" s="7">
        <v>0</v>
      </c>
      <c r="AD11" s="7">
        <v>0</v>
      </c>
      <c r="AE11" s="14">
        <f t="shared" ref="AE11:AE27" si="7">IF(AD11&gt;0,AD11/AC11,0)</f>
        <v>0</v>
      </c>
      <c r="AF11" s="7">
        <v>1500</v>
      </c>
      <c r="AG11" s="7">
        <v>0</v>
      </c>
      <c r="AH11" s="14">
        <f t="shared" ref="AH11:AH27" si="8">IF(AG11&gt;0,AG11/AF11,0)</f>
        <v>0</v>
      </c>
      <c r="AI11" s="7">
        <v>0</v>
      </c>
      <c r="AJ11" s="7">
        <v>0</v>
      </c>
      <c r="AK11" s="14">
        <f t="shared" ref="AK11:AK27" si="9">IF(AJ11&gt;0,AJ11/AI11,0)</f>
        <v>0</v>
      </c>
      <c r="AL11" s="7">
        <v>0</v>
      </c>
      <c r="AM11" s="7">
        <v>0</v>
      </c>
      <c r="AN11" s="14">
        <f t="shared" ref="AN11:AN27" si="10">IF(AM11&gt;0,AM11/AL11,0)</f>
        <v>0</v>
      </c>
      <c r="AO11" s="7">
        <v>0</v>
      </c>
      <c r="AP11" s="7">
        <v>0</v>
      </c>
      <c r="AQ11" s="14">
        <f t="shared" ref="AQ11:AQ27" si="11">IF(AP11&gt;0,AP11/AO11,0)</f>
        <v>0</v>
      </c>
      <c r="AR11" s="7">
        <v>0</v>
      </c>
      <c r="AS11" s="7">
        <v>0</v>
      </c>
      <c r="AT11" s="14">
        <f t="shared" ref="AT11:AT27" si="12">IF(AS11&gt;0,AS11/AR11,0)</f>
        <v>0</v>
      </c>
      <c r="AU11" s="7">
        <v>0</v>
      </c>
      <c r="AV11" s="7">
        <v>0</v>
      </c>
      <c r="AW11" s="14">
        <f t="shared" ref="AW11:AW27" si="13">IF(AV11&gt;0,AV11/AU11,0)</f>
        <v>0</v>
      </c>
      <c r="AX11" s="7">
        <v>0</v>
      </c>
      <c r="AY11" s="7">
        <v>0</v>
      </c>
      <c r="AZ11" s="14">
        <f t="shared" ref="AZ11:AZ27" si="14">IF(AY11&gt;0,AY11/AX11,0)</f>
        <v>0</v>
      </c>
      <c r="BA11" s="7">
        <v>0</v>
      </c>
      <c r="BB11" s="7">
        <v>0</v>
      </c>
      <c r="BC11" s="14">
        <f t="shared" ref="BC11:BC27" si="15">IF(BB11&gt;0,BB11/BA11,0)</f>
        <v>0</v>
      </c>
      <c r="BD11" s="7">
        <f t="shared" ref="BD11:BD27" si="16">B11+E11+H11+K11+N11+Q11+W11+Z11+AC11+AI11+AL11+AO11+AR11+AU11+AX11+BA11+AF11+T11</f>
        <v>14139</v>
      </c>
      <c r="BE11" s="7">
        <f t="shared" ref="BE11:BE27" si="17">C11+F11+I11+L11+O11+R11+X11+AA11+AD11+AJ11+AM11+AP11+AS11+AV11+AY11+BB11+AG11+U11</f>
        <v>142.19999999999999</v>
      </c>
      <c r="BF11" s="14">
        <f t="shared" ref="BF11:BF27" si="18">IF(BE11&gt;0,BE11/BD11,0)</f>
        <v>1.0057288351368555E-2</v>
      </c>
      <c r="BG11" s="8" t="s">
        <v>0</v>
      </c>
    </row>
    <row r="12" spans="1:80" x14ac:dyDescent="0.25">
      <c r="A12" s="6" t="s">
        <v>17</v>
      </c>
      <c r="B12" s="7">
        <v>284.5</v>
      </c>
      <c r="C12" s="7">
        <v>71.2</v>
      </c>
      <c r="D12" s="14">
        <f t="shared" si="0"/>
        <v>0.25026362038664324</v>
      </c>
      <c r="E12" s="7">
        <v>0.1</v>
      </c>
      <c r="F12" s="7">
        <v>0</v>
      </c>
      <c r="G12" s="14">
        <f t="shared" si="1"/>
        <v>0</v>
      </c>
      <c r="H12" s="7">
        <v>0</v>
      </c>
      <c r="I12" s="7">
        <v>0</v>
      </c>
      <c r="J12" s="14">
        <v>0</v>
      </c>
      <c r="K12" s="7">
        <v>0</v>
      </c>
      <c r="L12" s="7">
        <v>0</v>
      </c>
      <c r="M12" s="14">
        <f t="shared" si="2"/>
        <v>0</v>
      </c>
      <c r="N12" s="7">
        <v>0</v>
      </c>
      <c r="O12" s="7">
        <v>0</v>
      </c>
      <c r="P12" s="14">
        <v>0</v>
      </c>
      <c r="Q12" s="7">
        <v>0</v>
      </c>
      <c r="R12" s="7">
        <v>0</v>
      </c>
      <c r="S12" s="14">
        <f t="shared" si="3"/>
        <v>0</v>
      </c>
      <c r="T12" s="7">
        <v>0</v>
      </c>
      <c r="U12" s="7">
        <v>0</v>
      </c>
      <c r="V12" s="14">
        <f t="shared" si="4"/>
        <v>0</v>
      </c>
      <c r="W12" s="7">
        <v>0</v>
      </c>
      <c r="X12" s="7">
        <v>0</v>
      </c>
      <c r="Y12" s="14">
        <f t="shared" si="5"/>
        <v>0</v>
      </c>
      <c r="Z12" s="7">
        <v>569.79999999999995</v>
      </c>
      <c r="AA12" s="7">
        <v>0</v>
      </c>
      <c r="AB12" s="14">
        <f t="shared" si="6"/>
        <v>0</v>
      </c>
      <c r="AC12" s="7">
        <v>0</v>
      </c>
      <c r="AD12" s="7">
        <v>0</v>
      </c>
      <c r="AE12" s="14">
        <f t="shared" si="7"/>
        <v>0</v>
      </c>
      <c r="AF12" s="7">
        <v>1900</v>
      </c>
      <c r="AG12" s="7">
        <v>0</v>
      </c>
      <c r="AH12" s="14">
        <f t="shared" si="8"/>
        <v>0</v>
      </c>
      <c r="AI12" s="7">
        <v>950.8</v>
      </c>
      <c r="AJ12" s="7">
        <v>237.7</v>
      </c>
      <c r="AK12" s="14">
        <f t="shared" si="9"/>
        <v>0.25</v>
      </c>
      <c r="AL12" s="7">
        <v>0</v>
      </c>
      <c r="AM12" s="7">
        <v>0</v>
      </c>
      <c r="AN12" s="14">
        <f t="shared" si="10"/>
        <v>0</v>
      </c>
      <c r="AO12" s="7">
        <v>0</v>
      </c>
      <c r="AP12" s="7">
        <v>0</v>
      </c>
      <c r="AQ12" s="14">
        <f t="shared" si="11"/>
        <v>0</v>
      </c>
      <c r="AR12" s="7">
        <v>0</v>
      </c>
      <c r="AS12" s="7">
        <v>0</v>
      </c>
      <c r="AT12" s="14">
        <f t="shared" si="12"/>
        <v>0</v>
      </c>
      <c r="AU12" s="7">
        <v>0</v>
      </c>
      <c r="AV12" s="7">
        <v>0</v>
      </c>
      <c r="AW12" s="14">
        <f t="shared" si="13"/>
        <v>0</v>
      </c>
      <c r="AX12" s="7">
        <v>0</v>
      </c>
      <c r="AY12" s="7">
        <v>0</v>
      </c>
      <c r="AZ12" s="14">
        <f t="shared" si="14"/>
        <v>0</v>
      </c>
      <c r="BA12" s="7">
        <v>0</v>
      </c>
      <c r="BB12" s="7">
        <v>0</v>
      </c>
      <c r="BC12" s="14">
        <f t="shared" si="15"/>
        <v>0</v>
      </c>
      <c r="BD12" s="7">
        <f t="shared" si="16"/>
        <v>3705.2</v>
      </c>
      <c r="BE12" s="7">
        <f t="shared" si="17"/>
        <v>308.89999999999998</v>
      </c>
      <c r="BF12" s="14">
        <f t="shared" si="18"/>
        <v>8.3369318795206732E-2</v>
      </c>
      <c r="BG12" s="8" t="s">
        <v>0</v>
      </c>
    </row>
    <row r="13" spans="1:80" x14ac:dyDescent="0.25">
      <c r="A13" s="6" t="s">
        <v>16</v>
      </c>
      <c r="B13" s="7">
        <v>284.5</v>
      </c>
      <c r="C13" s="7">
        <v>71.2</v>
      </c>
      <c r="D13" s="14">
        <f t="shared" si="0"/>
        <v>0.25026362038664324</v>
      </c>
      <c r="E13" s="7">
        <v>0.1</v>
      </c>
      <c r="F13" s="7">
        <v>0</v>
      </c>
      <c r="G13" s="14">
        <f t="shared" si="1"/>
        <v>0</v>
      </c>
      <c r="H13" s="7">
        <v>0</v>
      </c>
      <c r="I13" s="7">
        <v>0</v>
      </c>
      <c r="J13" s="14">
        <v>0</v>
      </c>
      <c r="K13" s="7">
        <v>4832.5</v>
      </c>
      <c r="L13" s="7">
        <v>0</v>
      </c>
      <c r="M13" s="14">
        <f t="shared" si="2"/>
        <v>0</v>
      </c>
      <c r="N13" s="7">
        <v>0</v>
      </c>
      <c r="O13" s="7">
        <v>0</v>
      </c>
      <c r="P13" s="14">
        <v>0</v>
      </c>
      <c r="Q13" s="7">
        <v>0</v>
      </c>
      <c r="R13" s="7">
        <v>0</v>
      </c>
      <c r="S13" s="14">
        <f t="shared" si="3"/>
        <v>0</v>
      </c>
      <c r="T13" s="7">
        <v>4000</v>
      </c>
      <c r="U13" s="7">
        <v>0</v>
      </c>
      <c r="V13" s="14">
        <f t="shared" si="4"/>
        <v>0</v>
      </c>
      <c r="W13" s="7">
        <v>27000</v>
      </c>
      <c r="X13" s="7">
        <v>0</v>
      </c>
      <c r="Y13" s="14">
        <f t="shared" si="5"/>
        <v>0</v>
      </c>
      <c r="Z13" s="7">
        <v>920.4</v>
      </c>
      <c r="AA13" s="7">
        <v>350.6</v>
      </c>
      <c r="AB13" s="14">
        <f t="shared" si="6"/>
        <v>0.38092133854845722</v>
      </c>
      <c r="AC13" s="7">
        <v>0</v>
      </c>
      <c r="AD13" s="7">
        <v>0</v>
      </c>
      <c r="AE13" s="14">
        <f t="shared" si="7"/>
        <v>0</v>
      </c>
      <c r="AF13" s="7">
        <v>0</v>
      </c>
      <c r="AG13" s="7">
        <v>0</v>
      </c>
      <c r="AH13" s="14">
        <f t="shared" si="8"/>
        <v>0</v>
      </c>
      <c r="AI13" s="7">
        <v>10491.3</v>
      </c>
      <c r="AJ13" s="7">
        <v>2622.8</v>
      </c>
      <c r="AK13" s="14">
        <f t="shared" si="9"/>
        <v>0.24999761707319401</v>
      </c>
      <c r="AL13" s="7">
        <v>0</v>
      </c>
      <c r="AM13" s="7">
        <v>0</v>
      </c>
      <c r="AN13" s="14">
        <f t="shared" si="10"/>
        <v>0</v>
      </c>
      <c r="AO13" s="7">
        <v>0</v>
      </c>
      <c r="AP13" s="7">
        <v>0</v>
      </c>
      <c r="AQ13" s="14">
        <f t="shared" si="11"/>
        <v>0</v>
      </c>
      <c r="AR13" s="7">
        <v>0</v>
      </c>
      <c r="AS13" s="7">
        <v>0</v>
      </c>
      <c r="AT13" s="14">
        <f t="shared" si="12"/>
        <v>0</v>
      </c>
      <c r="AU13" s="7">
        <v>0</v>
      </c>
      <c r="AV13" s="7">
        <v>0</v>
      </c>
      <c r="AW13" s="14">
        <f t="shared" si="13"/>
        <v>0</v>
      </c>
      <c r="AX13" s="7">
        <v>0</v>
      </c>
      <c r="AY13" s="7">
        <v>0</v>
      </c>
      <c r="AZ13" s="14">
        <f t="shared" si="14"/>
        <v>0</v>
      </c>
      <c r="BA13" s="7">
        <v>0</v>
      </c>
      <c r="BB13" s="7">
        <v>0</v>
      </c>
      <c r="BC13" s="14">
        <f t="shared" si="15"/>
        <v>0</v>
      </c>
      <c r="BD13" s="7">
        <f t="shared" si="16"/>
        <v>47528.800000000003</v>
      </c>
      <c r="BE13" s="7">
        <f t="shared" si="17"/>
        <v>3044.6000000000004</v>
      </c>
      <c r="BF13" s="14">
        <f t="shared" si="18"/>
        <v>6.4058002726767774E-2</v>
      </c>
      <c r="BG13" s="8" t="s">
        <v>0</v>
      </c>
    </row>
    <row r="14" spans="1:80" x14ac:dyDescent="0.25">
      <c r="A14" s="6" t="s">
        <v>15</v>
      </c>
      <c r="B14" s="7">
        <v>569.1</v>
      </c>
      <c r="C14" s="7">
        <v>142.30000000000001</v>
      </c>
      <c r="D14" s="14">
        <f t="shared" si="0"/>
        <v>0.2500439290107187</v>
      </c>
      <c r="E14" s="7">
        <v>0.1</v>
      </c>
      <c r="F14" s="7">
        <v>0</v>
      </c>
      <c r="G14" s="14">
        <f t="shared" si="1"/>
        <v>0</v>
      </c>
      <c r="H14" s="7">
        <v>0</v>
      </c>
      <c r="I14" s="7">
        <v>0</v>
      </c>
      <c r="J14" s="14">
        <v>0</v>
      </c>
      <c r="K14" s="7">
        <v>3000</v>
      </c>
      <c r="L14" s="7">
        <v>0</v>
      </c>
      <c r="M14" s="14">
        <f t="shared" si="2"/>
        <v>0</v>
      </c>
      <c r="N14" s="7">
        <v>2000</v>
      </c>
      <c r="O14" s="7">
        <v>0</v>
      </c>
      <c r="P14" s="14">
        <v>0</v>
      </c>
      <c r="Q14" s="7">
        <v>0</v>
      </c>
      <c r="R14" s="7">
        <v>0</v>
      </c>
      <c r="S14" s="14">
        <f t="shared" si="3"/>
        <v>0</v>
      </c>
      <c r="T14" s="7">
        <v>9000</v>
      </c>
      <c r="U14" s="7">
        <v>0</v>
      </c>
      <c r="V14" s="14">
        <f t="shared" si="4"/>
        <v>0</v>
      </c>
      <c r="W14" s="7">
        <v>3000</v>
      </c>
      <c r="X14" s="7">
        <v>0</v>
      </c>
      <c r="Y14" s="14">
        <f t="shared" si="5"/>
        <v>0</v>
      </c>
      <c r="Z14" s="7">
        <v>569.79999999999995</v>
      </c>
      <c r="AA14" s="7">
        <v>0</v>
      </c>
      <c r="AB14" s="14">
        <f t="shared" si="6"/>
        <v>0</v>
      </c>
      <c r="AC14" s="7">
        <v>0</v>
      </c>
      <c r="AD14" s="7">
        <v>0</v>
      </c>
      <c r="AE14" s="14">
        <f t="shared" si="7"/>
        <v>0</v>
      </c>
      <c r="AF14" s="7">
        <v>1110</v>
      </c>
      <c r="AG14" s="7">
        <v>0</v>
      </c>
      <c r="AH14" s="14">
        <f t="shared" si="8"/>
        <v>0</v>
      </c>
      <c r="AI14" s="7">
        <v>5000</v>
      </c>
      <c r="AJ14" s="7">
        <v>0</v>
      </c>
      <c r="AK14" s="14">
        <f t="shared" si="9"/>
        <v>0</v>
      </c>
      <c r="AL14" s="7">
        <v>95000</v>
      </c>
      <c r="AM14" s="7">
        <v>0</v>
      </c>
      <c r="AN14" s="14">
        <f t="shared" si="10"/>
        <v>0</v>
      </c>
      <c r="AO14" s="7">
        <v>23529.4</v>
      </c>
      <c r="AP14" s="7">
        <v>0</v>
      </c>
      <c r="AQ14" s="14">
        <f t="shared" si="11"/>
        <v>0</v>
      </c>
      <c r="AR14" s="7">
        <v>0</v>
      </c>
      <c r="AS14" s="7">
        <v>0</v>
      </c>
      <c r="AT14" s="14">
        <f t="shared" si="12"/>
        <v>0</v>
      </c>
      <c r="AU14" s="7">
        <v>0</v>
      </c>
      <c r="AV14" s="7">
        <v>0</v>
      </c>
      <c r="AW14" s="14">
        <f t="shared" si="13"/>
        <v>0</v>
      </c>
      <c r="AX14" s="7">
        <v>1823.6</v>
      </c>
      <c r="AY14" s="7">
        <v>0</v>
      </c>
      <c r="AZ14" s="14">
        <f t="shared" si="14"/>
        <v>0</v>
      </c>
      <c r="BA14" s="7">
        <v>0</v>
      </c>
      <c r="BB14" s="7">
        <v>0</v>
      </c>
      <c r="BC14" s="14">
        <f t="shared" si="15"/>
        <v>0</v>
      </c>
      <c r="BD14" s="7">
        <f t="shared" si="16"/>
        <v>144602</v>
      </c>
      <c r="BE14" s="7">
        <f t="shared" si="17"/>
        <v>142.30000000000001</v>
      </c>
      <c r="BF14" s="14">
        <f t="shared" si="18"/>
        <v>9.8408044148766958E-4</v>
      </c>
      <c r="BG14" s="8" t="s">
        <v>0</v>
      </c>
    </row>
    <row r="15" spans="1:80" x14ac:dyDescent="0.25">
      <c r="A15" s="6" t="s">
        <v>14</v>
      </c>
      <c r="B15" s="7">
        <v>284.5</v>
      </c>
      <c r="C15" s="7">
        <v>71.2</v>
      </c>
      <c r="D15" s="14">
        <f t="shared" si="0"/>
        <v>0.25026362038664324</v>
      </c>
      <c r="E15" s="7">
        <v>0.1</v>
      </c>
      <c r="F15" s="7">
        <v>0</v>
      </c>
      <c r="G15" s="14">
        <f t="shared" si="1"/>
        <v>0</v>
      </c>
      <c r="H15" s="7">
        <v>0</v>
      </c>
      <c r="I15" s="7">
        <v>0</v>
      </c>
      <c r="J15" s="14">
        <v>0</v>
      </c>
      <c r="K15" s="7">
        <v>0</v>
      </c>
      <c r="L15" s="7">
        <v>0</v>
      </c>
      <c r="M15" s="14">
        <f t="shared" si="2"/>
        <v>0</v>
      </c>
      <c r="N15" s="7">
        <v>0</v>
      </c>
      <c r="O15" s="7">
        <v>0</v>
      </c>
      <c r="P15" s="14">
        <v>0</v>
      </c>
      <c r="Q15" s="7">
        <v>0</v>
      </c>
      <c r="R15" s="7">
        <v>0</v>
      </c>
      <c r="S15" s="14">
        <f t="shared" si="3"/>
        <v>0</v>
      </c>
      <c r="T15" s="7">
        <v>4500</v>
      </c>
      <c r="U15" s="7">
        <v>0</v>
      </c>
      <c r="V15" s="14">
        <f t="shared" si="4"/>
        <v>0</v>
      </c>
      <c r="W15" s="7">
        <v>2000</v>
      </c>
      <c r="X15" s="7">
        <v>0</v>
      </c>
      <c r="Y15" s="14">
        <f t="shared" si="5"/>
        <v>0</v>
      </c>
      <c r="Z15" s="7">
        <v>386.6</v>
      </c>
      <c r="AA15" s="7">
        <v>350.6</v>
      </c>
      <c r="AB15" s="14">
        <f t="shared" si="6"/>
        <v>0.90688049663735126</v>
      </c>
      <c r="AC15" s="7">
        <v>0</v>
      </c>
      <c r="AD15" s="7">
        <v>0</v>
      </c>
      <c r="AE15" s="14">
        <f t="shared" si="7"/>
        <v>0</v>
      </c>
      <c r="AF15" s="7">
        <v>500</v>
      </c>
      <c r="AG15" s="7">
        <v>0</v>
      </c>
      <c r="AH15" s="14">
        <f t="shared" si="8"/>
        <v>0</v>
      </c>
      <c r="AI15" s="7">
        <v>0</v>
      </c>
      <c r="AJ15" s="7">
        <v>0</v>
      </c>
      <c r="AK15" s="14">
        <f t="shared" si="9"/>
        <v>0</v>
      </c>
      <c r="AL15" s="7">
        <v>0</v>
      </c>
      <c r="AM15" s="7">
        <v>0</v>
      </c>
      <c r="AN15" s="14">
        <f t="shared" si="10"/>
        <v>0</v>
      </c>
      <c r="AO15" s="7">
        <v>0</v>
      </c>
      <c r="AP15" s="7">
        <v>0</v>
      </c>
      <c r="AQ15" s="14">
        <f t="shared" si="11"/>
        <v>0</v>
      </c>
      <c r="AR15" s="7">
        <v>0</v>
      </c>
      <c r="AS15" s="7">
        <v>0</v>
      </c>
      <c r="AT15" s="14">
        <f t="shared" si="12"/>
        <v>0</v>
      </c>
      <c r="AU15" s="7">
        <v>0</v>
      </c>
      <c r="AV15" s="7">
        <v>0</v>
      </c>
      <c r="AW15" s="14">
        <f t="shared" si="13"/>
        <v>0</v>
      </c>
      <c r="AX15" s="7">
        <v>0</v>
      </c>
      <c r="AY15" s="7">
        <v>0</v>
      </c>
      <c r="AZ15" s="14">
        <f t="shared" si="14"/>
        <v>0</v>
      </c>
      <c r="BA15" s="7">
        <v>0</v>
      </c>
      <c r="BB15" s="7">
        <v>0</v>
      </c>
      <c r="BC15" s="14">
        <f t="shared" si="15"/>
        <v>0</v>
      </c>
      <c r="BD15" s="7">
        <f t="shared" si="16"/>
        <v>7671.2</v>
      </c>
      <c r="BE15" s="7">
        <f t="shared" si="17"/>
        <v>421.8</v>
      </c>
      <c r="BF15" s="14">
        <f t="shared" si="18"/>
        <v>5.4984878506622176E-2</v>
      </c>
      <c r="BG15" s="8" t="s">
        <v>0</v>
      </c>
    </row>
    <row r="16" spans="1:80" x14ac:dyDescent="0.25">
      <c r="A16" s="6" t="s">
        <v>13</v>
      </c>
      <c r="B16" s="7">
        <v>853.6</v>
      </c>
      <c r="C16" s="7">
        <v>213.4</v>
      </c>
      <c r="D16" s="14">
        <f t="shared" si="0"/>
        <v>0.25</v>
      </c>
      <c r="E16" s="7">
        <v>0.1</v>
      </c>
      <c r="F16" s="7">
        <v>0</v>
      </c>
      <c r="G16" s="14">
        <f t="shared" si="1"/>
        <v>0</v>
      </c>
      <c r="H16" s="7">
        <v>2000</v>
      </c>
      <c r="I16" s="7">
        <v>0</v>
      </c>
      <c r="J16" s="14">
        <v>0</v>
      </c>
      <c r="K16" s="7">
        <v>6000</v>
      </c>
      <c r="L16" s="7">
        <v>0</v>
      </c>
      <c r="M16" s="14">
        <f t="shared" si="2"/>
        <v>0</v>
      </c>
      <c r="N16" s="7">
        <v>6000</v>
      </c>
      <c r="O16" s="7">
        <v>0</v>
      </c>
      <c r="P16" s="14">
        <v>0</v>
      </c>
      <c r="Q16" s="7">
        <v>1000</v>
      </c>
      <c r="R16" s="7">
        <v>0</v>
      </c>
      <c r="S16" s="14">
        <f t="shared" si="3"/>
        <v>0</v>
      </c>
      <c r="T16" s="7">
        <v>14000</v>
      </c>
      <c r="U16" s="7">
        <v>0</v>
      </c>
      <c r="V16" s="14">
        <f t="shared" si="4"/>
        <v>0</v>
      </c>
      <c r="W16" s="7">
        <v>880</v>
      </c>
      <c r="X16" s="7">
        <v>0</v>
      </c>
      <c r="Y16" s="14">
        <f t="shared" si="5"/>
        <v>0</v>
      </c>
      <c r="Z16" s="7">
        <v>569.79999999999995</v>
      </c>
      <c r="AA16" s="7">
        <v>0</v>
      </c>
      <c r="AB16" s="14">
        <f t="shared" si="6"/>
        <v>0</v>
      </c>
      <c r="AC16" s="7">
        <v>6300</v>
      </c>
      <c r="AD16" s="7">
        <v>0</v>
      </c>
      <c r="AE16" s="14">
        <f t="shared" si="7"/>
        <v>0</v>
      </c>
      <c r="AF16" s="7">
        <v>2000</v>
      </c>
      <c r="AG16" s="7">
        <v>0</v>
      </c>
      <c r="AH16" s="14">
        <f t="shared" si="8"/>
        <v>0</v>
      </c>
      <c r="AI16" s="7">
        <v>2500</v>
      </c>
      <c r="AJ16" s="7">
        <v>0</v>
      </c>
      <c r="AK16" s="14">
        <f t="shared" si="9"/>
        <v>0</v>
      </c>
      <c r="AL16" s="7">
        <v>0</v>
      </c>
      <c r="AM16" s="7">
        <v>0</v>
      </c>
      <c r="AN16" s="14">
        <f t="shared" si="10"/>
        <v>0</v>
      </c>
      <c r="AO16" s="7">
        <v>0</v>
      </c>
      <c r="AP16" s="7">
        <v>0</v>
      </c>
      <c r="AQ16" s="14">
        <f t="shared" si="11"/>
        <v>0</v>
      </c>
      <c r="AR16" s="7">
        <v>0</v>
      </c>
      <c r="AS16" s="7">
        <v>0</v>
      </c>
      <c r="AT16" s="14">
        <f t="shared" si="12"/>
        <v>0</v>
      </c>
      <c r="AU16" s="7">
        <v>0</v>
      </c>
      <c r="AV16" s="7">
        <v>0</v>
      </c>
      <c r="AW16" s="14">
        <f t="shared" si="13"/>
        <v>0</v>
      </c>
      <c r="AX16" s="7">
        <v>3645</v>
      </c>
      <c r="AY16" s="7">
        <v>0</v>
      </c>
      <c r="AZ16" s="14">
        <f t="shared" si="14"/>
        <v>0</v>
      </c>
      <c r="BA16" s="7">
        <v>5122.8999999999996</v>
      </c>
      <c r="BB16" s="7">
        <v>0</v>
      </c>
      <c r="BC16" s="14">
        <f t="shared" si="15"/>
        <v>0</v>
      </c>
      <c r="BD16" s="7">
        <f t="shared" si="16"/>
        <v>50871.4</v>
      </c>
      <c r="BE16" s="7">
        <f t="shared" si="17"/>
        <v>213.4</v>
      </c>
      <c r="BF16" s="14">
        <f t="shared" si="18"/>
        <v>4.1948914321209953E-3</v>
      </c>
      <c r="BG16" s="8" t="s">
        <v>0</v>
      </c>
    </row>
    <row r="17" spans="1:59" x14ac:dyDescent="0.25">
      <c r="A17" s="6" t="s">
        <v>12</v>
      </c>
      <c r="B17" s="7">
        <v>284.5</v>
      </c>
      <c r="C17" s="7">
        <v>71.2</v>
      </c>
      <c r="D17" s="14">
        <f t="shared" si="0"/>
        <v>0.25026362038664324</v>
      </c>
      <c r="E17" s="7">
        <v>0.1</v>
      </c>
      <c r="F17" s="7">
        <v>0</v>
      </c>
      <c r="G17" s="14">
        <f t="shared" si="1"/>
        <v>0</v>
      </c>
      <c r="H17" s="7">
        <v>1742.9</v>
      </c>
      <c r="I17" s="7">
        <v>0</v>
      </c>
      <c r="J17" s="14">
        <v>0</v>
      </c>
      <c r="K17" s="7">
        <v>1500</v>
      </c>
      <c r="L17" s="7">
        <v>0</v>
      </c>
      <c r="M17" s="14">
        <f t="shared" si="2"/>
        <v>0</v>
      </c>
      <c r="N17" s="7">
        <v>0</v>
      </c>
      <c r="O17" s="7">
        <v>0</v>
      </c>
      <c r="P17" s="14">
        <v>0</v>
      </c>
      <c r="Q17" s="7">
        <v>0</v>
      </c>
      <c r="R17" s="7">
        <v>0</v>
      </c>
      <c r="S17" s="14">
        <f t="shared" si="3"/>
        <v>0</v>
      </c>
      <c r="T17" s="7">
        <v>8200</v>
      </c>
      <c r="U17" s="7">
        <v>0</v>
      </c>
      <c r="V17" s="14">
        <f t="shared" si="4"/>
        <v>0</v>
      </c>
      <c r="W17" s="7">
        <v>4500</v>
      </c>
      <c r="X17" s="7">
        <v>0</v>
      </c>
      <c r="Y17" s="14">
        <f t="shared" si="5"/>
        <v>0</v>
      </c>
      <c r="Z17" s="7">
        <v>386.6</v>
      </c>
      <c r="AA17" s="7">
        <v>350.6</v>
      </c>
      <c r="AB17" s="14">
        <f t="shared" si="6"/>
        <v>0.90688049663735126</v>
      </c>
      <c r="AC17" s="7">
        <v>0</v>
      </c>
      <c r="AD17" s="7">
        <v>0</v>
      </c>
      <c r="AE17" s="14">
        <f t="shared" si="7"/>
        <v>0</v>
      </c>
      <c r="AF17" s="7">
        <v>0</v>
      </c>
      <c r="AG17" s="7">
        <v>0</v>
      </c>
      <c r="AH17" s="14">
        <f t="shared" si="8"/>
        <v>0</v>
      </c>
      <c r="AI17" s="7">
        <v>1091</v>
      </c>
      <c r="AJ17" s="7">
        <v>272.8</v>
      </c>
      <c r="AK17" s="14">
        <f t="shared" si="9"/>
        <v>0.25004582951420717</v>
      </c>
      <c r="AL17" s="7">
        <v>0</v>
      </c>
      <c r="AM17" s="7">
        <v>0</v>
      </c>
      <c r="AN17" s="14">
        <f t="shared" si="10"/>
        <v>0</v>
      </c>
      <c r="AO17" s="7">
        <v>0</v>
      </c>
      <c r="AP17" s="7">
        <v>0</v>
      </c>
      <c r="AQ17" s="14">
        <f t="shared" si="11"/>
        <v>0</v>
      </c>
      <c r="AR17" s="7">
        <v>0</v>
      </c>
      <c r="AS17" s="7">
        <v>0</v>
      </c>
      <c r="AT17" s="14">
        <f t="shared" si="12"/>
        <v>0</v>
      </c>
      <c r="AU17" s="7">
        <v>603.6</v>
      </c>
      <c r="AV17" s="7">
        <v>0</v>
      </c>
      <c r="AW17" s="14">
        <f t="shared" si="13"/>
        <v>0</v>
      </c>
      <c r="AX17" s="7">
        <v>0</v>
      </c>
      <c r="AY17" s="7">
        <v>0</v>
      </c>
      <c r="AZ17" s="14">
        <f t="shared" si="14"/>
        <v>0</v>
      </c>
      <c r="BA17" s="7">
        <v>0</v>
      </c>
      <c r="BB17" s="7">
        <v>0</v>
      </c>
      <c r="BC17" s="14">
        <f t="shared" si="15"/>
        <v>0</v>
      </c>
      <c r="BD17" s="7">
        <f t="shared" si="16"/>
        <v>18308.7</v>
      </c>
      <c r="BE17" s="7">
        <f t="shared" si="17"/>
        <v>694.6</v>
      </c>
      <c r="BF17" s="14">
        <f t="shared" si="18"/>
        <v>3.793824793677323E-2</v>
      </c>
      <c r="BG17" s="8" t="s">
        <v>0</v>
      </c>
    </row>
    <row r="18" spans="1:59" x14ac:dyDescent="0.25">
      <c r="A18" s="6" t="s">
        <v>11</v>
      </c>
      <c r="B18" s="7">
        <v>284.5</v>
      </c>
      <c r="C18" s="7">
        <v>71.2</v>
      </c>
      <c r="D18" s="14">
        <f t="shared" si="0"/>
        <v>0.25026362038664324</v>
      </c>
      <c r="E18" s="7">
        <v>0.1</v>
      </c>
      <c r="F18" s="7">
        <v>0</v>
      </c>
      <c r="G18" s="14">
        <f t="shared" si="1"/>
        <v>0</v>
      </c>
      <c r="H18" s="7">
        <v>0</v>
      </c>
      <c r="I18" s="7">
        <v>0</v>
      </c>
      <c r="J18" s="14">
        <v>0</v>
      </c>
      <c r="K18" s="7">
        <v>0</v>
      </c>
      <c r="L18" s="7">
        <v>0</v>
      </c>
      <c r="M18" s="14">
        <f t="shared" si="2"/>
        <v>0</v>
      </c>
      <c r="N18" s="7">
        <v>4000</v>
      </c>
      <c r="O18" s="7">
        <v>0</v>
      </c>
      <c r="P18" s="14">
        <v>0</v>
      </c>
      <c r="Q18" s="7">
        <v>0</v>
      </c>
      <c r="R18" s="7">
        <v>0</v>
      </c>
      <c r="S18" s="14">
        <f t="shared" si="3"/>
        <v>0</v>
      </c>
      <c r="T18" s="7">
        <v>5000</v>
      </c>
      <c r="U18" s="7">
        <v>0</v>
      </c>
      <c r="V18" s="14">
        <f t="shared" si="4"/>
        <v>0</v>
      </c>
      <c r="W18" s="7">
        <v>0</v>
      </c>
      <c r="X18" s="7">
        <v>0</v>
      </c>
      <c r="Y18" s="14">
        <f t="shared" si="5"/>
        <v>0</v>
      </c>
      <c r="Z18" s="7">
        <v>1271</v>
      </c>
      <c r="AA18" s="7">
        <v>701.3</v>
      </c>
      <c r="AB18" s="14">
        <f t="shared" si="6"/>
        <v>0.55177025963808024</v>
      </c>
      <c r="AC18" s="7">
        <v>0</v>
      </c>
      <c r="AD18" s="7">
        <v>0</v>
      </c>
      <c r="AE18" s="14">
        <f t="shared" si="7"/>
        <v>0</v>
      </c>
      <c r="AF18" s="7">
        <v>1500</v>
      </c>
      <c r="AG18" s="7">
        <v>0</v>
      </c>
      <c r="AH18" s="14">
        <f t="shared" si="8"/>
        <v>0</v>
      </c>
      <c r="AI18" s="7">
        <v>2208.6</v>
      </c>
      <c r="AJ18" s="7">
        <v>552.20000000000005</v>
      </c>
      <c r="AK18" s="14">
        <f t="shared" si="9"/>
        <v>0.25002263877569503</v>
      </c>
      <c r="AL18" s="7">
        <v>0</v>
      </c>
      <c r="AM18" s="7">
        <v>0</v>
      </c>
      <c r="AN18" s="14">
        <f t="shared" si="10"/>
        <v>0</v>
      </c>
      <c r="AO18" s="7">
        <v>0</v>
      </c>
      <c r="AP18" s="7">
        <v>0</v>
      </c>
      <c r="AQ18" s="14">
        <f t="shared" si="11"/>
        <v>0</v>
      </c>
      <c r="AR18" s="7">
        <v>0</v>
      </c>
      <c r="AS18" s="7">
        <v>0</v>
      </c>
      <c r="AT18" s="14">
        <f t="shared" si="12"/>
        <v>0</v>
      </c>
      <c r="AU18" s="7">
        <v>0</v>
      </c>
      <c r="AV18" s="7">
        <v>0</v>
      </c>
      <c r="AW18" s="14">
        <f t="shared" si="13"/>
        <v>0</v>
      </c>
      <c r="AX18" s="7">
        <v>3645</v>
      </c>
      <c r="AY18" s="7">
        <v>0</v>
      </c>
      <c r="AZ18" s="14">
        <f t="shared" si="14"/>
        <v>0</v>
      </c>
      <c r="BA18" s="7">
        <v>0</v>
      </c>
      <c r="BB18" s="7">
        <v>0</v>
      </c>
      <c r="BC18" s="14">
        <f t="shared" si="15"/>
        <v>0</v>
      </c>
      <c r="BD18" s="7">
        <f t="shared" si="16"/>
        <v>17909.2</v>
      </c>
      <c r="BE18" s="7">
        <f t="shared" si="17"/>
        <v>1324.7</v>
      </c>
      <c r="BF18" s="14">
        <f t="shared" si="18"/>
        <v>7.3967569740691935E-2</v>
      </c>
      <c r="BG18" s="8" t="s">
        <v>0</v>
      </c>
    </row>
    <row r="19" spans="1:59" x14ac:dyDescent="0.25">
      <c r="A19" s="6" t="s">
        <v>10</v>
      </c>
      <c r="B19" s="7">
        <v>284.5</v>
      </c>
      <c r="C19" s="7">
        <v>71.2</v>
      </c>
      <c r="D19" s="14">
        <f t="shared" si="0"/>
        <v>0.25026362038664324</v>
      </c>
      <c r="E19" s="7">
        <v>0.1</v>
      </c>
      <c r="F19" s="7">
        <v>0</v>
      </c>
      <c r="G19" s="14">
        <f t="shared" si="1"/>
        <v>0</v>
      </c>
      <c r="H19" s="7">
        <v>4000</v>
      </c>
      <c r="I19" s="7">
        <v>0</v>
      </c>
      <c r="J19" s="14">
        <v>0</v>
      </c>
      <c r="K19" s="7">
        <v>5000</v>
      </c>
      <c r="L19" s="7">
        <v>0</v>
      </c>
      <c r="M19" s="14">
        <f t="shared" si="2"/>
        <v>0</v>
      </c>
      <c r="N19" s="7">
        <v>0</v>
      </c>
      <c r="O19" s="7">
        <v>0</v>
      </c>
      <c r="P19" s="14">
        <v>0</v>
      </c>
      <c r="Q19" s="7">
        <v>0</v>
      </c>
      <c r="R19" s="7">
        <v>0</v>
      </c>
      <c r="S19" s="14">
        <f t="shared" si="3"/>
        <v>0</v>
      </c>
      <c r="T19" s="7">
        <v>10600</v>
      </c>
      <c r="U19" s="7">
        <v>0</v>
      </c>
      <c r="V19" s="14">
        <f t="shared" si="4"/>
        <v>0</v>
      </c>
      <c r="W19" s="7">
        <v>0</v>
      </c>
      <c r="X19" s="7">
        <v>0</v>
      </c>
      <c r="Y19" s="14">
        <f t="shared" si="5"/>
        <v>0</v>
      </c>
      <c r="Z19" s="7">
        <v>36</v>
      </c>
      <c r="AA19" s="7">
        <v>0</v>
      </c>
      <c r="AB19" s="14">
        <f t="shared" si="6"/>
        <v>0</v>
      </c>
      <c r="AC19" s="7">
        <v>0</v>
      </c>
      <c r="AD19" s="7">
        <v>0</v>
      </c>
      <c r="AE19" s="14">
        <f t="shared" si="7"/>
        <v>0</v>
      </c>
      <c r="AF19" s="7">
        <v>0</v>
      </c>
      <c r="AG19" s="7">
        <v>0</v>
      </c>
      <c r="AH19" s="14">
        <f t="shared" si="8"/>
        <v>0</v>
      </c>
      <c r="AI19" s="7">
        <v>0</v>
      </c>
      <c r="AJ19" s="7">
        <v>0</v>
      </c>
      <c r="AK19" s="14">
        <f t="shared" si="9"/>
        <v>0</v>
      </c>
      <c r="AL19" s="7">
        <v>0</v>
      </c>
      <c r="AM19" s="7">
        <v>0</v>
      </c>
      <c r="AN19" s="14">
        <f t="shared" si="10"/>
        <v>0</v>
      </c>
      <c r="AO19" s="7">
        <v>0</v>
      </c>
      <c r="AP19" s="7">
        <v>0</v>
      </c>
      <c r="AQ19" s="14">
        <f t="shared" si="11"/>
        <v>0</v>
      </c>
      <c r="AR19" s="7">
        <v>0</v>
      </c>
      <c r="AS19" s="7">
        <v>0</v>
      </c>
      <c r="AT19" s="14">
        <f t="shared" si="12"/>
        <v>0</v>
      </c>
      <c r="AU19" s="7">
        <v>0</v>
      </c>
      <c r="AV19" s="7">
        <v>0</v>
      </c>
      <c r="AW19" s="14">
        <f t="shared" si="13"/>
        <v>0</v>
      </c>
      <c r="AX19" s="7">
        <v>0</v>
      </c>
      <c r="AY19" s="7">
        <v>0</v>
      </c>
      <c r="AZ19" s="14">
        <f t="shared" si="14"/>
        <v>0</v>
      </c>
      <c r="BA19" s="7">
        <v>0</v>
      </c>
      <c r="BB19" s="7">
        <v>0</v>
      </c>
      <c r="BC19" s="14">
        <f t="shared" si="15"/>
        <v>0</v>
      </c>
      <c r="BD19" s="7">
        <f t="shared" si="16"/>
        <v>19920.599999999999</v>
      </c>
      <c r="BE19" s="7">
        <f t="shared" si="17"/>
        <v>71.2</v>
      </c>
      <c r="BF19" s="14">
        <f t="shared" si="18"/>
        <v>3.5741895324438023E-3</v>
      </c>
      <c r="BG19" s="8" t="s">
        <v>0</v>
      </c>
    </row>
    <row r="20" spans="1:59" x14ac:dyDescent="0.25">
      <c r="A20" s="6" t="s">
        <v>9</v>
      </c>
      <c r="B20" s="7">
        <v>284.5</v>
      </c>
      <c r="C20" s="7">
        <v>71.2</v>
      </c>
      <c r="D20" s="14">
        <f t="shared" si="0"/>
        <v>0.25026362038664324</v>
      </c>
      <c r="E20" s="7">
        <v>0.1</v>
      </c>
      <c r="F20" s="7">
        <v>0</v>
      </c>
      <c r="G20" s="14">
        <f t="shared" si="1"/>
        <v>0</v>
      </c>
      <c r="H20" s="7">
        <v>0</v>
      </c>
      <c r="I20" s="7">
        <v>0</v>
      </c>
      <c r="J20" s="14">
        <v>0</v>
      </c>
      <c r="K20" s="7">
        <v>0</v>
      </c>
      <c r="L20" s="7">
        <v>0</v>
      </c>
      <c r="M20" s="14">
        <f t="shared" si="2"/>
        <v>0</v>
      </c>
      <c r="N20" s="7">
        <v>3500</v>
      </c>
      <c r="O20" s="7">
        <v>0</v>
      </c>
      <c r="P20" s="14">
        <v>0</v>
      </c>
      <c r="Q20" s="7">
        <v>0</v>
      </c>
      <c r="R20" s="7">
        <v>0</v>
      </c>
      <c r="S20" s="14">
        <f t="shared" si="3"/>
        <v>0</v>
      </c>
      <c r="T20" s="7">
        <v>4400</v>
      </c>
      <c r="U20" s="7">
        <v>0</v>
      </c>
      <c r="V20" s="14">
        <f t="shared" si="4"/>
        <v>0</v>
      </c>
      <c r="W20" s="7">
        <v>1000</v>
      </c>
      <c r="X20" s="7">
        <v>0</v>
      </c>
      <c r="Y20" s="14">
        <f t="shared" si="5"/>
        <v>0</v>
      </c>
      <c r="Z20" s="7">
        <v>1123.9000000000001</v>
      </c>
      <c r="AA20" s="7">
        <v>1051.9000000000001</v>
      </c>
      <c r="AB20" s="14">
        <f t="shared" si="6"/>
        <v>0.93593736097517577</v>
      </c>
      <c r="AC20" s="7">
        <v>0</v>
      </c>
      <c r="AD20" s="7">
        <v>0</v>
      </c>
      <c r="AE20" s="14">
        <f t="shared" si="7"/>
        <v>0</v>
      </c>
      <c r="AF20" s="7">
        <v>0</v>
      </c>
      <c r="AG20" s="7">
        <v>0</v>
      </c>
      <c r="AH20" s="14">
        <f t="shared" si="8"/>
        <v>0</v>
      </c>
      <c r="AI20" s="7">
        <v>0</v>
      </c>
      <c r="AJ20" s="7">
        <v>0</v>
      </c>
      <c r="AK20" s="14">
        <f t="shared" si="9"/>
        <v>0</v>
      </c>
      <c r="AL20" s="7">
        <v>0</v>
      </c>
      <c r="AM20" s="7">
        <v>0</v>
      </c>
      <c r="AN20" s="14">
        <f t="shared" si="10"/>
        <v>0</v>
      </c>
      <c r="AO20" s="7">
        <v>0</v>
      </c>
      <c r="AP20" s="7">
        <v>0</v>
      </c>
      <c r="AQ20" s="14">
        <f t="shared" si="11"/>
        <v>0</v>
      </c>
      <c r="AR20" s="7">
        <v>0</v>
      </c>
      <c r="AS20" s="7">
        <v>0</v>
      </c>
      <c r="AT20" s="14">
        <f t="shared" si="12"/>
        <v>0</v>
      </c>
      <c r="AU20" s="7">
        <v>0</v>
      </c>
      <c r="AV20" s="7">
        <v>0</v>
      </c>
      <c r="AW20" s="14">
        <f t="shared" si="13"/>
        <v>0</v>
      </c>
      <c r="AX20" s="7">
        <v>0</v>
      </c>
      <c r="AY20" s="7">
        <v>0</v>
      </c>
      <c r="AZ20" s="14">
        <f t="shared" si="14"/>
        <v>0</v>
      </c>
      <c r="BA20" s="7">
        <v>6862.8</v>
      </c>
      <c r="BB20" s="7">
        <v>0</v>
      </c>
      <c r="BC20" s="14">
        <f t="shared" si="15"/>
        <v>0</v>
      </c>
      <c r="BD20" s="7">
        <f t="shared" si="16"/>
        <v>17171.3</v>
      </c>
      <c r="BE20" s="7">
        <f t="shared" si="17"/>
        <v>1123.1000000000001</v>
      </c>
      <c r="BF20" s="14">
        <f t="shared" si="18"/>
        <v>6.5405647796031766E-2</v>
      </c>
      <c r="BG20" s="8" t="s">
        <v>0</v>
      </c>
    </row>
    <row r="21" spans="1:59" x14ac:dyDescent="0.25">
      <c r="A21" s="6" t="s">
        <v>8</v>
      </c>
      <c r="B21" s="7">
        <v>284.5</v>
      </c>
      <c r="C21" s="7">
        <v>71.2</v>
      </c>
      <c r="D21" s="14">
        <f t="shared" si="0"/>
        <v>0.25026362038664324</v>
      </c>
      <c r="E21" s="7">
        <v>0.1</v>
      </c>
      <c r="F21" s="7">
        <v>0</v>
      </c>
      <c r="G21" s="14">
        <f t="shared" si="1"/>
        <v>0</v>
      </c>
      <c r="H21" s="7">
        <v>0</v>
      </c>
      <c r="I21" s="7">
        <v>0</v>
      </c>
      <c r="J21" s="14">
        <v>0</v>
      </c>
      <c r="K21" s="7">
        <v>0</v>
      </c>
      <c r="L21" s="7">
        <v>0</v>
      </c>
      <c r="M21" s="14">
        <f t="shared" si="2"/>
        <v>0</v>
      </c>
      <c r="N21" s="7">
        <v>0</v>
      </c>
      <c r="O21" s="7">
        <v>0</v>
      </c>
      <c r="P21" s="14">
        <v>0</v>
      </c>
      <c r="Q21" s="7">
        <v>0</v>
      </c>
      <c r="R21" s="7">
        <v>0</v>
      </c>
      <c r="S21" s="14">
        <f t="shared" si="3"/>
        <v>0</v>
      </c>
      <c r="T21" s="7">
        <v>500</v>
      </c>
      <c r="U21" s="7">
        <v>0</v>
      </c>
      <c r="V21" s="14">
        <f t="shared" si="4"/>
        <v>0</v>
      </c>
      <c r="W21" s="7">
        <v>6000</v>
      </c>
      <c r="X21" s="7">
        <v>0</v>
      </c>
      <c r="Y21" s="14">
        <f t="shared" si="5"/>
        <v>0</v>
      </c>
      <c r="Z21" s="7">
        <v>36</v>
      </c>
      <c r="AA21" s="7">
        <v>0</v>
      </c>
      <c r="AB21" s="14">
        <f t="shared" si="6"/>
        <v>0</v>
      </c>
      <c r="AC21" s="7">
        <v>0</v>
      </c>
      <c r="AD21" s="7">
        <v>0</v>
      </c>
      <c r="AE21" s="14">
        <f t="shared" si="7"/>
        <v>0</v>
      </c>
      <c r="AF21" s="7">
        <v>0</v>
      </c>
      <c r="AG21" s="7">
        <v>0</v>
      </c>
      <c r="AH21" s="14">
        <f t="shared" si="8"/>
        <v>0</v>
      </c>
      <c r="AI21" s="7">
        <v>0</v>
      </c>
      <c r="AJ21" s="7">
        <v>0</v>
      </c>
      <c r="AK21" s="14">
        <f t="shared" si="9"/>
        <v>0</v>
      </c>
      <c r="AL21" s="7">
        <v>0</v>
      </c>
      <c r="AM21" s="7">
        <v>0</v>
      </c>
      <c r="AN21" s="14">
        <f t="shared" si="10"/>
        <v>0</v>
      </c>
      <c r="AO21" s="7">
        <v>0</v>
      </c>
      <c r="AP21" s="7">
        <v>0</v>
      </c>
      <c r="AQ21" s="14">
        <f t="shared" si="11"/>
        <v>0</v>
      </c>
      <c r="AR21" s="7">
        <v>0</v>
      </c>
      <c r="AS21" s="7">
        <v>0</v>
      </c>
      <c r="AT21" s="14">
        <f t="shared" si="12"/>
        <v>0</v>
      </c>
      <c r="AU21" s="7">
        <v>0</v>
      </c>
      <c r="AV21" s="7">
        <v>0</v>
      </c>
      <c r="AW21" s="14">
        <f t="shared" si="13"/>
        <v>0</v>
      </c>
      <c r="AX21" s="7">
        <v>0</v>
      </c>
      <c r="AY21" s="7">
        <v>0</v>
      </c>
      <c r="AZ21" s="14">
        <f t="shared" si="14"/>
        <v>0</v>
      </c>
      <c r="BA21" s="7">
        <v>0</v>
      </c>
      <c r="BB21" s="7">
        <v>0</v>
      </c>
      <c r="BC21" s="14">
        <f t="shared" si="15"/>
        <v>0</v>
      </c>
      <c r="BD21" s="7">
        <f t="shared" si="16"/>
        <v>6820.6</v>
      </c>
      <c r="BE21" s="7">
        <f t="shared" si="17"/>
        <v>71.2</v>
      </c>
      <c r="BF21" s="14">
        <f t="shared" si="18"/>
        <v>1.0438964313989971E-2</v>
      </c>
      <c r="BG21" s="8" t="s">
        <v>0</v>
      </c>
    </row>
    <row r="22" spans="1:59" x14ac:dyDescent="0.25">
      <c r="A22" s="6" t="s">
        <v>7</v>
      </c>
      <c r="B22" s="7">
        <v>284.5</v>
      </c>
      <c r="C22" s="7">
        <v>71.2</v>
      </c>
      <c r="D22" s="14">
        <f t="shared" si="0"/>
        <v>0.25026362038664324</v>
      </c>
      <c r="E22" s="7">
        <v>0.1</v>
      </c>
      <c r="F22" s="7">
        <v>0</v>
      </c>
      <c r="G22" s="14">
        <f t="shared" si="1"/>
        <v>0</v>
      </c>
      <c r="H22" s="7">
        <v>0</v>
      </c>
      <c r="I22" s="7">
        <v>0</v>
      </c>
      <c r="J22" s="14">
        <v>0</v>
      </c>
      <c r="K22" s="7">
        <v>1700</v>
      </c>
      <c r="L22" s="7">
        <v>0</v>
      </c>
      <c r="M22" s="14">
        <f t="shared" si="2"/>
        <v>0</v>
      </c>
      <c r="N22" s="7">
        <v>0</v>
      </c>
      <c r="O22" s="7">
        <v>0</v>
      </c>
      <c r="P22" s="14">
        <v>0</v>
      </c>
      <c r="Q22" s="7">
        <v>0</v>
      </c>
      <c r="R22" s="7">
        <v>0</v>
      </c>
      <c r="S22" s="14">
        <f t="shared" si="3"/>
        <v>0</v>
      </c>
      <c r="T22" s="7">
        <v>8000</v>
      </c>
      <c r="U22" s="7">
        <v>0</v>
      </c>
      <c r="V22" s="14">
        <f t="shared" si="4"/>
        <v>0</v>
      </c>
      <c r="W22" s="7">
        <v>2500</v>
      </c>
      <c r="X22" s="7">
        <v>0</v>
      </c>
      <c r="Y22" s="14">
        <f t="shared" si="5"/>
        <v>0</v>
      </c>
      <c r="Z22" s="7">
        <v>36</v>
      </c>
      <c r="AA22" s="7">
        <v>0</v>
      </c>
      <c r="AB22" s="14">
        <f t="shared" si="6"/>
        <v>0</v>
      </c>
      <c r="AC22" s="7">
        <v>200</v>
      </c>
      <c r="AD22" s="7">
        <v>0</v>
      </c>
      <c r="AE22" s="14">
        <f t="shared" si="7"/>
        <v>0</v>
      </c>
      <c r="AF22" s="7">
        <v>1200</v>
      </c>
      <c r="AG22" s="7">
        <v>0</v>
      </c>
      <c r="AH22" s="14">
        <f t="shared" si="8"/>
        <v>0</v>
      </c>
      <c r="AI22" s="7">
        <v>0</v>
      </c>
      <c r="AJ22" s="7">
        <v>0</v>
      </c>
      <c r="AK22" s="14">
        <f t="shared" si="9"/>
        <v>0</v>
      </c>
      <c r="AL22" s="7">
        <v>0</v>
      </c>
      <c r="AM22" s="7">
        <v>0</v>
      </c>
      <c r="AN22" s="14">
        <f t="shared" si="10"/>
        <v>0</v>
      </c>
      <c r="AO22" s="7">
        <v>0</v>
      </c>
      <c r="AP22" s="7">
        <v>0</v>
      </c>
      <c r="AQ22" s="14">
        <f t="shared" si="11"/>
        <v>0</v>
      </c>
      <c r="AR22" s="7">
        <v>0</v>
      </c>
      <c r="AS22" s="7">
        <v>0</v>
      </c>
      <c r="AT22" s="14">
        <f t="shared" si="12"/>
        <v>0</v>
      </c>
      <c r="AU22" s="7">
        <v>0</v>
      </c>
      <c r="AV22" s="7">
        <v>0</v>
      </c>
      <c r="AW22" s="14">
        <f t="shared" si="13"/>
        <v>0</v>
      </c>
      <c r="AX22" s="7">
        <v>0</v>
      </c>
      <c r="AY22" s="7">
        <v>0</v>
      </c>
      <c r="AZ22" s="14">
        <f t="shared" si="14"/>
        <v>0</v>
      </c>
      <c r="BA22" s="7">
        <v>0</v>
      </c>
      <c r="BB22" s="7">
        <v>0</v>
      </c>
      <c r="BC22" s="14">
        <f t="shared" si="15"/>
        <v>0</v>
      </c>
      <c r="BD22" s="7">
        <f t="shared" si="16"/>
        <v>13920.6</v>
      </c>
      <c r="BE22" s="7">
        <f t="shared" si="17"/>
        <v>71.2</v>
      </c>
      <c r="BF22" s="14">
        <f t="shared" si="18"/>
        <v>5.1147220665775902E-3</v>
      </c>
      <c r="BG22" s="8" t="s">
        <v>0</v>
      </c>
    </row>
    <row r="23" spans="1:59" x14ac:dyDescent="0.25">
      <c r="A23" s="6" t="s">
        <v>6</v>
      </c>
      <c r="B23" s="7">
        <v>113.8</v>
      </c>
      <c r="C23" s="7">
        <v>28.5</v>
      </c>
      <c r="D23" s="14">
        <f t="shared" si="0"/>
        <v>0.25043936731107208</v>
      </c>
      <c r="E23" s="7">
        <v>0.1</v>
      </c>
      <c r="F23" s="7">
        <v>0</v>
      </c>
      <c r="G23" s="14">
        <f t="shared" si="1"/>
        <v>0</v>
      </c>
      <c r="H23" s="7">
        <v>0</v>
      </c>
      <c r="I23" s="7">
        <v>0</v>
      </c>
      <c r="J23" s="14">
        <v>0</v>
      </c>
      <c r="K23" s="7">
        <v>0</v>
      </c>
      <c r="L23" s="7">
        <v>0</v>
      </c>
      <c r="M23" s="14">
        <f t="shared" si="2"/>
        <v>0</v>
      </c>
      <c r="N23" s="7">
        <v>0</v>
      </c>
      <c r="O23" s="7">
        <v>0</v>
      </c>
      <c r="P23" s="14">
        <v>0</v>
      </c>
      <c r="Q23" s="7">
        <v>0</v>
      </c>
      <c r="R23" s="7">
        <v>0</v>
      </c>
      <c r="S23" s="14">
        <f t="shared" si="3"/>
        <v>0</v>
      </c>
      <c r="T23" s="7">
        <v>1500</v>
      </c>
      <c r="U23" s="7">
        <v>0</v>
      </c>
      <c r="V23" s="14">
        <f t="shared" si="4"/>
        <v>0</v>
      </c>
      <c r="W23" s="7">
        <v>1500</v>
      </c>
      <c r="X23" s="7">
        <v>0</v>
      </c>
      <c r="Y23" s="14">
        <f t="shared" si="5"/>
        <v>0</v>
      </c>
      <c r="Z23" s="7">
        <v>36</v>
      </c>
      <c r="AA23" s="7">
        <v>0</v>
      </c>
      <c r="AB23" s="14">
        <f t="shared" si="6"/>
        <v>0</v>
      </c>
      <c r="AC23" s="7">
        <v>0</v>
      </c>
      <c r="AD23" s="7">
        <v>0</v>
      </c>
      <c r="AE23" s="14">
        <f t="shared" si="7"/>
        <v>0</v>
      </c>
      <c r="AF23" s="7">
        <v>2000</v>
      </c>
      <c r="AG23" s="7">
        <v>0</v>
      </c>
      <c r="AH23" s="14">
        <f t="shared" si="8"/>
        <v>0</v>
      </c>
      <c r="AI23" s="7">
        <v>664</v>
      </c>
      <c r="AJ23" s="7">
        <v>166.1</v>
      </c>
      <c r="AK23" s="14">
        <f t="shared" si="9"/>
        <v>0.25015060240963854</v>
      </c>
      <c r="AL23" s="7">
        <v>0</v>
      </c>
      <c r="AM23" s="7">
        <v>0</v>
      </c>
      <c r="AN23" s="14">
        <f t="shared" si="10"/>
        <v>0</v>
      </c>
      <c r="AO23" s="7">
        <v>0</v>
      </c>
      <c r="AP23" s="7">
        <v>0</v>
      </c>
      <c r="AQ23" s="14">
        <f t="shared" si="11"/>
        <v>0</v>
      </c>
      <c r="AR23" s="7">
        <v>0</v>
      </c>
      <c r="AS23" s="7">
        <v>0</v>
      </c>
      <c r="AT23" s="14">
        <f t="shared" si="12"/>
        <v>0</v>
      </c>
      <c r="AU23" s="7">
        <v>0</v>
      </c>
      <c r="AV23" s="7">
        <v>0</v>
      </c>
      <c r="AW23" s="14">
        <f t="shared" si="13"/>
        <v>0</v>
      </c>
      <c r="AX23" s="7">
        <v>0</v>
      </c>
      <c r="AY23" s="7">
        <v>0</v>
      </c>
      <c r="AZ23" s="14">
        <f t="shared" si="14"/>
        <v>0</v>
      </c>
      <c r="BA23" s="7">
        <v>0</v>
      </c>
      <c r="BB23" s="7">
        <v>0</v>
      </c>
      <c r="BC23" s="14">
        <f t="shared" si="15"/>
        <v>0</v>
      </c>
      <c r="BD23" s="7">
        <f t="shared" si="16"/>
        <v>5813.9</v>
      </c>
      <c r="BE23" s="7">
        <f t="shared" si="17"/>
        <v>194.6</v>
      </c>
      <c r="BF23" s="14">
        <f t="shared" si="18"/>
        <v>3.3471507937873027E-2</v>
      </c>
      <c r="BG23" s="8" t="s">
        <v>0</v>
      </c>
    </row>
    <row r="24" spans="1:59" x14ac:dyDescent="0.25">
      <c r="A24" s="6" t="s">
        <v>5</v>
      </c>
      <c r="B24" s="7">
        <v>284.5</v>
      </c>
      <c r="C24" s="7">
        <v>71.2</v>
      </c>
      <c r="D24" s="14">
        <f t="shared" si="0"/>
        <v>0.25026362038664324</v>
      </c>
      <c r="E24" s="7">
        <v>0.1</v>
      </c>
      <c r="F24" s="7">
        <v>0</v>
      </c>
      <c r="G24" s="14">
        <f t="shared" si="1"/>
        <v>0</v>
      </c>
      <c r="H24" s="7">
        <v>0</v>
      </c>
      <c r="I24" s="7">
        <v>0</v>
      </c>
      <c r="J24" s="14">
        <v>0</v>
      </c>
      <c r="K24" s="7">
        <v>0</v>
      </c>
      <c r="L24" s="7">
        <v>0</v>
      </c>
      <c r="M24" s="14">
        <f t="shared" si="2"/>
        <v>0</v>
      </c>
      <c r="N24" s="7">
        <v>0</v>
      </c>
      <c r="O24" s="7">
        <v>0</v>
      </c>
      <c r="P24" s="14">
        <v>0</v>
      </c>
      <c r="Q24" s="7">
        <v>0</v>
      </c>
      <c r="R24" s="7">
        <v>0</v>
      </c>
      <c r="S24" s="14">
        <f t="shared" si="3"/>
        <v>0</v>
      </c>
      <c r="T24" s="7">
        <v>9000</v>
      </c>
      <c r="U24" s="7">
        <v>0</v>
      </c>
      <c r="V24" s="14">
        <f t="shared" si="4"/>
        <v>0</v>
      </c>
      <c r="W24" s="7">
        <v>7100</v>
      </c>
      <c r="X24" s="7">
        <v>0</v>
      </c>
      <c r="Y24" s="14">
        <f t="shared" si="5"/>
        <v>0</v>
      </c>
      <c r="Z24" s="7">
        <v>36</v>
      </c>
      <c r="AA24" s="7">
        <v>0</v>
      </c>
      <c r="AB24" s="14">
        <f t="shared" si="6"/>
        <v>0</v>
      </c>
      <c r="AC24" s="7">
        <v>300</v>
      </c>
      <c r="AD24" s="7">
        <v>0</v>
      </c>
      <c r="AE24" s="14">
        <f t="shared" si="7"/>
        <v>0</v>
      </c>
      <c r="AF24" s="7">
        <v>0</v>
      </c>
      <c r="AG24" s="7">
        <v>0</v>
      </c>
      <c r="AH24" s="14">
        <f t="shared" si="8"/>
        <v>0</v>
      </c>
      <c r="AI24" s="7">
        <v>0</v>
      </c>
      <c r="AJ24" s="7">
        <v>0</v>
      </c>
      <c r="AK24" s="14">
        <f t="shared" si="9"/>
        <v>0</v>
      </c>
      <c r="AL24" s="7">
        <v>0</v>
      </c>
      <c r="AM24" s="7">
        <v>0</v>
      </c>
      <c r="AN24" s="14">
        <f t="shared" si="10"/>
        <v>0</v>
      </c>
      <c r="AO24" s="7">
        <v>0</v>
      </c>
      <c r="AP24" s="7">
        <v>0</v>
      </c>
      <c r="AQ24" s="14">
        <f t="shared" si="11"/>
        <v>0</v>
      </c>
      <c r="AR24" s="7">
        <v>0</v>
      </c>
      <c r="AS24" s="7">
        <v>0</v>
      </c>
      <c r="AT24" s="14">
        <f t="shared" si="12"/>
        <v>0</v>
      </c>
      <c r="AU24" s="7">
        <v>0</v>
      </c>
      <c r="AV24" s="7">
        <v>0</v>
      </c>
      <c r="AW24" s="14">
        <f t="shared" si="13"/>
        <v>0</v>
      </c>
      <c r="AX24" s="7">
        <v>0</v>
      </c>
      <c r="AY24" s="7">
        <v>0</v>
      </c>
      <c r="AZ24" s="14">
        <f t="shared" si="14"/>
        <v>0</v>
      </c>
      <c r="BA24" s="7">
        <v>0</v>
      </c>
      <c r="BB24" s="7">
        <v>0</v>
      </c>
      <c r="BC24" s="14">
        <f t="shared" si="15"/>
        <v>0</v>
      </c>
      <c r="BD24" s="7">
        <f t="shared" si="16"/>
        <v>16720.599999999999</v>
      </c>
      <c r="BE24" s="7">
        <f t="shared" si="17"/>
        <v>71.2</v>
      </c>
      <c r="BF24" s="14">
        <f t="shared" si="18"/>
        <v>4.258220398789518E-3</v>
      </c>
      <c r="BG24" s="8" t="s">
        <v>0</v>
      </c>
    </row>
    <row r="25" spans="1:59" x14ac:dyDescent="0.25">
      <c r="A25" s="6" t="s">
        <v>4</v>
      </c>
      <c r="B25" s="7">
        <v>569.1</v>
      </c>
      <c r="C25" s="7">
        <v>142.19999999999999</v>
      </c>
      <c r="D25" s="14">
        <f t="shared" si="0"/>
        <v>0.24986821296784392</v>
      </c>
      <c r="E25" s="7">
        <v>0.1</v>
      </c>
      <c r="F25" s="7">
        <v>0</v>
      </c>
      <c r="G25" s="14">
        <f t="shared" si="1"/>
        <v>0</v>
      </c>
      <c r="H25" s="7">
        <v>0</v>
      </c>
      <c r="I25" s="7">
        <v>0</v>
      </c>
      <c r="J25" s="14">
        <v>0</v>
      </c>
      <c r="K25" s="7">
        <v>0</v>
      </c>
      <c r="L25" s="7">
        <v>0</v>
      </c>
      <c r="M25" s="14">
        <f t="shared" si="2"/>
        <v>0</v>
      </c>
      <c r="N25" s="7">
        <v>2000</v>
      </c>
      <c r="O25" s="7">
        <v>0</v>
      </c>
      <c r="P25" s="14">
        <v>0</v>
      </c>
      <c r="Q25" s="7">
        <v>0</v>
      </c>
      <c r="R25" s="7">
        <v>0</v>
      </c>
      <c r="S25" s="14">
        <f t="shared" si="3"/>
        <v>0</v>
      </c>
      <c r="T25" s="7">
        <v>1500</v>
      </c>
      <c r="U25" s="7">
        <v>0</v>
      </c>
      <c r="V25" s="14">
        <f t="shared" si="4"/>
        <v>0</v>
      </c>
      <c r="W25" s="7">
        <v>19000</v>
      </c>
      <c r="X25" s="7">
        <v>0</v>
      </c>
      <c r="Y25" s="14">
        <f t="shared" si="5"/>
        <v>0</v>
      </c>
      <c r="Z25" s="7">
        <v>920.4</v>
      </c>
      <c r="AA25" s="7">
        <v>350.6</v>
      </c>
      <c r="AB25" s="14">
        <f t="shared" si="6"/>
        <v>0.38092133854845722</v>
      </c>
      <c r="AC25" s="7">
        <v>0</v>
      </c>
      <c r="AD25" s="7">
        <v>0</v>
      </c>
      <c r="AE25" s="14">
        <f t="shared" si="7"/>
        <v>0</v>
      </c>
      <c r="AF25" s="7">
        <v>1500</v>
      </c>
      <c r="AG25" s="7">
        <v>0</v>
      </c>
      <c r="AH25" s="14">
        <f t="shared" si="8"/>
        <v>0</v>
      </c>
      <c r="AI25" s="7">
        <v>0</v>
      </c>
      <c r="AJ25" s="7">
        <v>0</v>
      </c>
      <c r="AK25" s="14">
        <f t="shared" si="9"/>
        <v>0</v>
      </c>
      <c r="AL25" s="7">
        <v>0</v>
      </c>
      <c r="AM25" s="7">
        <v>0</v>
      </c>
      <c r="AN25" s="14">
        <f t="shared" si="10"/>
        <v>0</v>
      </c>
      <c r="AO25" s="7">
        <v>0</v>
      </c>
      <c r="AP25" s="7">
        <v>0</v>
      </c>
      <c r="AQ25" s="14">
        <f t="shared" si="11"/>
        <v>0</v>
      </c>
      <c r="AR25" s="7">
        <v>2223.4</v>
      </c>
      <c r="AS25" s="7">
        <v>0</v>
      </c>
      <c r="AT25" s="14">
        <f t="shared" si="12"/>
        <v>0</v>
      </c>
      <c r="AU25" s="7">
        <v>500</v>
      </c>
      <c r="AV25" s="7">
        <v>0</v>
      </c>
      <c r="AW25" s="14">
        <f t="shared" si="13"/>
        <v>0</v>
      </c>
      <c r="AX25" s="7">
        <v>0</v>
      </c>
      <c r="AY25" s="7">
        <v>0</v>
      </c>
      <c r="AZ25" s="14">
        <f t="shared" si="14"/>
        <v>0</v>
      </c>
      <c r="BA25" s="7">
        <v>1279.2</v>
      </c>
      <c r="BB25" s="7">
        <v>0</v>
      </c>
      <c r="BC25" s="14">
        <f t="shared" si="15"/>
        <v>0</v>
      </c>
      <c r="BD25" s="7">
        <f t="shared" si="16"/>
        <v>29492.200000000004</v>
      </c>
      <c r="BE25" s="7">
        <f t="shared" si="17"/>
        <v>492.8</v>
      </c>
      <c r="BF25" s="14">
        <f t="shared" si="18"/>
        <v>1.670950285160144E-2</v>
      </c>
      <c r="BG25" s="8" t="s">
        <v>0</v>
      </c>
    </row>
    <row r="26" spans="1:59" x14ac:dyDescent="0.25">
      <c r="A26" s="6" t="s">
        <v>3</v>
      </c>
      <c r="B26" s="7">
        <v>569.1</v>
      </c>
      <c r="C26" s="7">
        <v>142.19999999999999</v>
      </c>
      <c r="D26" s="14">
        <f t="shared" si="0"/>
        <v>0.24986821296784392</v>
      </c>
      <c r="E26" s="7">
        <v>0.1</v>
      </c>
      <c r="F26" s="7">
        <v>0</v>
      </c>
      <c r="G26" s="14">
        <f t="shared" si="1"/>
        <v>0</v>
      </c>
      <c r="H26" s="7">
        <v>5651.3</v>
      </c>
      <c r="I26" s="7">
        <v>0</v>
      </c>
      <c r="J26" s="14">
        <v>0</v>
      </c>
      <c r="K26" s="7">
        <v>0</v>
      </c>
      <c r="L26" s="7">
        <v>0</v>
      </c>
      <c r="M26" s="14">
        <f t="shared" si="2"/>
        <v>0</v>
      </c>
      <c r="N26" s="7">
        <v>0</v>
      </c>
      <c r="O26" s="7">
        <v>0</v>
      </c>
      <c r="P26" s="14">
        <v>0</v>
      </c>
      <c r="Q26" s="7">
        <v>0</v>
      </c>
      <c r="R26" s="7">
        <v>0</v>
      </c>
      <c r="S26" s="14">
        <f t="shared" si="3"/>
        <v>0</v>
      </c>
      <c r="T26" s="7">
        <v>8000</v>
      </c>
      <c r="U26" s="7">
        <v>0</v>
      </c>
      <c r="V26" s="14">
        <f t="shared" si="4"/>
        <v>0</v>
      </c>
      <c r="W26" s="7">
        <v>5600</v>
      </c>
      <c r="X26" s="7">
        <v>0</v>
      </c>
      <c r="Y26" s="14">
        <f t="shared" si="5"/>
        <v>0</v>
      </c>
      <c r="Z26" s="7">
        <v>569.79999999999995</v>
      </c>
      <c r="AA26" s="7">
        <v>0</v>
      </c>
      <c r="AB26" s="14">
        <f t="shared" si="6"/>
        <v>0</v>
      </c>
      <c r="AC26" s="7">
        <v>0</v>
      </c>
      <c r="AD26" s="7">
        <v>0</v>
      </c>
      <c r="AE26" s="14">
        <f t="shared" si="7"/>
        <v>0</v>
      </c>
      <c r="AF26" s="7">
        <v>780</v>
      </c>
      <c r="AG26" s="7">
        <v>0</v>
      </c>
      <c r="AH26" s="14">
        <f t="shared" si="8"/>
        <v>0</v>
      </c>
      <c r="AI26" s="7">
        <v>0</v>
      </c>
      <c r="AJ26" s="7">
        <v>0</v>
      </c>
      <c r="AK26" s="14">
        <f t="shared" si="9"/>
        <v>0</v>
      </c>
      <c r="AL26" s="7">
        <v>0</v>
      </c>
      <c r="AM26" s="7">
        <v>0</v>
      </c>
      <c r="AN26" s="14">
        <f t="shared" si="10"/>
        <v>0</v>
      </c>
      <c r="AO26" s="7">
        <v>0</v>
      </c>
      <c r="AP26" s="7">
        <v>0</v>
      </c>
      <c r="AQ26" s="14">
        <f t="shared" si="11"/>
        <v>0</v>
      </c>
      <c r="AR26" s="7">
        <v>0</v>
      </c>
      <c r="AS26" s="7">
        <v>0</v>
      </c>
      <c r="AT26" s="14">
        <f t="shared" si="12"/>
        <v>0</v>
      </c>
      <c r="AU26" s="7">
        <v>0</v>
      </c>
      <c r="AV26" s="7">
        <v>0</v>
      </c>
      <c r="AW26" s="14">
        <f t="shared" si="13"/>
        <v>0</v>
      </c>
      <c r="AX26" s="7">
        <v>0</v>
      </c>
      <c r="AY26" s="7">
        <v>0</v>
      </c>
      <c r="AZ26" s="14">
        <f t="shared" si="14"/>
        <v>0</v>
      </c>
      <c r="BA26" s="7">
        <v>2660.3</v>
      </c>
      <c r="BB26" s="7">
        <v>0</v>
      </c>
      <c r="BC26" s="14">
        <f t="shared" si="15"/>
        <v>0</v>
      </c>
      <c r="BD26" s="7">
        <f t="shared" si="16"/>
        <v>23830.6</v>
      </c>
      <c r="BE26" s="7">
        <f t="shared" si="17"/>
        <v>142.19999999999999</v>
      </c>
      <c r="BF26" s="14">
        <f t="shared" si="18"/>
        <v>5.9671179072285216E-3</v>
      </c>
      <c r="BG26" s="8" t="s">
        <v>0</v>
      </c>
    </row>
    <row r="27" spans="1:59" x14ac:dyDescent="0.25">
      <c r="A27" s="6" t="s">
        <v>2</v>
      </c>
      <c r="B27" s="7">
        <v>284.5</v>
      </c>
      <c r="C27" s="7">
        <v>71.2</v>
      </c>
      <c r="D27" s="14">
        <f t="shared" si="0"/>
        <v>0.25026362038664324</v>
      </c>
      <c r="E27" s="7">
        <v>0.1</v>
      </c>
      <c r="F27" s="7">
        <v>0</v>
      </c>
      <c r="G27" s="14">
        <f t="shared" si="1"/>
        <v>0</v>
      </c>
      <c r="H27" s="7">
        <v>0</v>
      </c>
      <c r="I27" s="7">
        <v>0</v>
      </c>
      <c r="J27" s="14">
        <v>0</v>
      </c>
      <c r="K27" s="7">
        <v>0</v>
      </c>
      <c r="L27" s="7">
        <v>0</v>
      </c>
      <c r="M27" s="14">
        <f t="shared" si="2"/>
        <v>0</v>
      </c>
      <c r="N27" s="7">
        <v>0</v>
      </c>
      <c r="O27" s="7">
        <v>0</v>
      </c>
      <c r="P27" s="14">
        <v>0</v>
      </c>
      <c r="Q27" s="7">
        <v>0</v>
      </c>
      <c r="R27" s="7">
        <v>0</v>
      </c>
      <c r="S27" s="14">
        <f t="shared" si="3"/>
        <v>0</v>
      </c>
      <c r="T27" s="7">
        <v>9700</v>
      </c>
      <c r="U27" s="7">
        <v>0</v>
      </c>
      <c r="V27" s="14">
        <f t="shared" si="4"/>
        <v>0</v>
      </c>
      <c r="W27" s="7">
        <v>0</v>
      </c>
      <c r="X27" s="7">
        <v>0</v>
      </c>
      <c r="Y27" s="14">
        <f t="shared" si="5"/>
        <v>0</v>
      </c>
      <c r="Z27" s="7">
        <v>569.79999999999995</v>
      </c>
      <c r="AA27" s="7">
        <v>0</v>
      </c>
      <c r="AB27" s="14">
        <f t="shared" si="6"/>
        <v>0</v>
      </c>
      <c r="AC27" s="7">
        <v>0</v>
      </c>
      <c r="AD27" s="7">
        <v>0</v>
      </c>
      <c r="AE27" s="14">
        <f t="shared" si="7"/>
        <v>0</v>
      </c>
      <c r="AF27" s="7">
        <v>0</v>
      </c>
      <c r="AG27" s="7">
        <v>0</v>
      </c>
      <c r="AH27" s="14">
        <f t="shared" si="8"/>
        <v>0</v>
      </c>
      <c r="AI27" s="7">
        <v>0</v>
      </c>
      <c r="AJ27" s="7">
        <v>0</v>
      </c>
      <c r="AK27" s="14">
        <f t="shared" si="9"/>
        <v>0</v>
      </c>
      <c r="AL27" s="7">
        <v>0</v>
      </c>
      <c r="AM27" s="7">
        <v>0</v>
      </c>
      <c r="AN27" s="14">
        <f t="shared" si="10"/>
        <v>0</v>
      </c>
      <c r="AO27" s="7">
        <v>0</v>
      </c>
      <c r="AP27" s="7">
        <v>0</v>
      </c>
      <c r="AQ27" s="14">
        <f t="shared" si="11"/>
        <v>0</v>
      </c>
      <c r="AR27" s="7">
        <v>0</v>
      </c>
      <c r="AS27" s="7">
        <v>0</v>
      </c>
      <c r="AT27" s="14">
        <f t="shared" si="12"/>
        <v>0</v>
      </c>
      <c r="AU27" s="7">
        <v>0</v>
      </c>
      <c r="AV27" s="7">
        <v>0</v>
      </c>
      <c r="AW27" s="14">
        <f t="shared" si="13"/>
        <v>0</v>
      </c>
      <c r="AX27" s="7">
        <v>0</v>
      </c>
      <c r="AY27" s="7">
        <v>0</v>
      </c>
      <c r="AZ27" s="14">
        <f t="shared" si="14"/>
        <v>0</v>
      </c>
      <c r="BA27" s="7">
        <v>0</v>
      </c>
      <c r="BB27" s="7">
        <v>0</v>
      </c>
      <c r="BC27" s="14">
        <f t="shared" si="15"/>
        <v>0</v>
      </c>
      <c r="BD27" s="7">
        <f t="shared" si="16"/>
        <v>10554.4</v>
      </c>
      <c r="BE27" s="7">
        <f t="shared" si="17"/>
        <v>71.2</v>
      </c>
      <c r="BF27" s="14">
        <f t="shared" si="18"/>
        <v>6.7460016675509743E-3</v>
      </c>
      <c r="BG27" s="8" t="s">
        <v>0</v>
      </c>
    </row>
    <row r="28" spans="1:59" s="20" customFormat="1" x14ac:dyDescent="0.25">
      <c r="A28" s="9" t="s">
        <v>1</v>
      </c>
      <c r="B28" s="17">
        <f t="shared" ref="B28:BE28" si="19">SUM(B10:B27)</f>
        <v>7795.9000000000005</v>
      </c>
      <c r="C28" s="17">
        <f t="shared" si="19"/>
        <v>1949.7000000000007</v>
      </c>
      <c r="D28" s="15">
        <f>IF(C28&gt;0,C28/B28,0)</f>
        <v>0.25009299760130332</v>
      </c>
      <c r="E28" s="17">
        <f t="shared" si="19"/>
        <v>1.8000000000000005</v>
      </c>
      <c r="F28" s="17">
        <f t="shared" si="19"/>
        <v>0</v>
      </c>
      <c r="G28" s="15">
        <f>IF(F28&gt;0,F28/E28,0)</f>
        <v>0</v>
      </c>
      <c r="H28" s="17">
        <f t="shared" si="19"/>
        <v>13394.2</v>
      </c>
      <c r="I28" s="17">
        <f t="shared" si="19"/>
        <v>0</v>
      </c>
      <c r="J28" s="15">
        <f t="shared" si="19"/>
        <v>0</v>
      </c>
      <c r="K28" s="17">
        <f t="shared" si="19"/>
        <v>22032.5</v>
      </c>
      <c r="L28" s="17">
        <f t="shared" si="19"/>
        <v>0</v>
      </c>
      <c r="M28" s="15">
        <f>IF(L28&gt;0,L28/K28,0)</f>
        <v>0</v>
      </c>
      <c r="N28" s="17">
        <f t="shared" si="19"/>
        <v>24500</v>
      </c>
      <c r="O28" s="17">
        <f t="shared" si="19"/>
        <v>0</v>
      </c>
      <c r="P28" s="15">
        <f>IF(O28&gt;0,O28/N28,0)</f>
        <v>0</v>
      </c>
      <c r="Q28" s="17">
        <f t="shared" si="19"/>
        <v>2600</v>
      </c>
      <c r="R28" s="17">
        <f t="shared" si="19"/>
        <v>0</v>
      </c>
      <c r="S28" s="15">
        <f>IF(R28&gt;0,R28/Q28,0)</f>
        <v>0</v>
      </c>
      <c r="T28" s="17">
        <f t="shared" si="19"/>
        <v>108900</v>
      </c>
      <c r="U28" s="17">
        <f t="shared" si="19"/>
        <v>0</v>
      </c>
      <c r="V28" s="15">
        <f>IF(U28&gt;0,U28/T28,0)</f>
        <v>0</v>
      </c>
      <c r="W28" s="17">
        <f t="shared" si="19"/>
        <v>80080</v>
      </c>
      <c r="X28" s="17">
        <f t="shared" si="19"/>
        <v>0</v>
      </c>
      <c r="Y28" s="15">
        <f>IF(X28&gt;0,X28/W28,0)</f>
        <v>0</v>
      </c>
      <c r="Z28" s="17">
        <f t="shared" si="19"/>
        <v>8958.2999999999975</v>
      </c>
      <c r="AA28" s="17">
        <f t="shared" si="19"/>
        <v>3506.2</v>
      </c>
      <c r="AB28" s="15">
        <f>IF(AA28&gt;0,AA28/Z28,0)</f>
        <v>0.39139122378129787</v>
      </c>
      <c r="AC28" s="17">
        <f t="shared" si="19"/>
        <v>6800</v>
      </c>
      <c r="AD28" s="17">
        <f t="shared" si="19"/>
        <v>0</v>
      </c>
      <c r="AE28" s="15">
        <f>IF(AD28&gt;0,AD28/AC28,0)</f>
        <v>0</v>
      </c>
      <c r="AF28" s="17">
        <f t="shared" si="19"/>
        <v>13990</v>
      </c>
      <c r="AG28" s="17">
        <f t="shared" si="19"/>
        <v>0</v>
      </c>
      <c r="AH28" s="15">
        <f>IF(AG28&gt;0,AG28/AF28,0)</f>
        <v>0</v>
      </c>
      <c r="AI28" s="17">
        <f t="shared" si="19"/>
        <v>22905.699999999997</v>
      </c>
      <c r="AJ28" s="17">
        <f t="shared" si="19"/>
        <v>3851.6</v>
      </c>
      <c r="AK28" s="15">
        <f>IF(AJ28&gt;0,AJ28/AI28,0)</f>
        <v>0.16815028573673804</v>
      </c>
      <c r="AL28" s="17">
        <f t="shared" si="19"/>
        <v>95000</v>
      </c>
      <c r="AM28" s="17">
        <f t="shared" si="19"/>
        <v>0</v>
      </c>
      <c r="AN28" s="15">
        <f>IF(AM28&gt;0,AM28/AL28,0)</f>
        <v>0</v>
      </c>
      <c r="AO28" s="17">
        <f t="shared" si="19"/>
        <v>23529.4</v>
      </c>
      <c r="AP28" s="17">
        <f t="shared" si="19"/>
        <v>0</v>
      </c>
      <c r="AQ28" s="15">
        <f>IF(AP28&gt;0,AP28/AO28,0)</f>
        <v>0</v>
      </c>
      <c r="AR28" s="17">
        <f t="shared" si="19"/>
        <v>2223.4</v>
      </c>
      <c r="AS28" s="17">
        <f t="shared" si="19"/>
        <v>0</v>
      </c>
      <c r="AT28" s="15">
        <f>IF(AS28&gt;0,AS28/AR28,0)</f>
        <v>0</v>
      </c>
      <c r="AU28" s="17">
        <f t="shared" ref="AU28:AV28" si="20">SUM(AU10:AU27)</f>
        <v>1103.5999999999999</v>
      </c>
      <c r="AV28" s="17">
        <f t="shared" si="20"/>
        <v>0</v>
      </c>
      <c r="AW28" s="15">
        <f>IF(AV28&gt;0,AV28/AU28,0)</f>
        <v>0</v>
      </c>
      <c r="AX28" s="17">
        <f t="shared" si="19"/>
        <v>13430.9</v>
      </c>
      <c r="AY28" s="17">
        <f t="shared" si="19"/>
        <v>0</v>
      </c>
      <c r="AZ28" s="15">
        <f>IF(AY28&gt;0,AY28/AX28,0)</f>
        <v>0</v>
      </c>
      <c r="BA28" s="17">
        <f t="shared" si="19"/>
        <v>22654.2</v>
      </c>
      <c r="BB28" s="17">
        <f t="shared" si="19"/>
        <v>0</v>
      </c>
      <c r="BC28" s="15">
        <f>IF(BB28&gt;0,BB28/BA28,0)</f>
        <v>0</v>
      </c>
      <c r="BD28" s="17">
        <f t="shared" si="19"/>
        <v>469899.89999999997</v>
      </c>
      <c r="BE28" s="17">
        <f t="shared" si="19"/>
        <v>9307.5000000000036</v>
      </c>
      <c r="BF28" s="15">
        <f>IF(BE28&gt;0,BE28/BD28,0)</f>
        <v>1.980741004626731E-2</v>
      </c>
      <c r="BG28" s="16" t="s">
        <v>0</v>
      </c>
    </row>
    <row r="29" spans="1:59" ht="12.75" customHeight="1" x14ac:dyDescent="0.25">
      <c r="A29" s="3"/>
      <c r="B29" s="10"/>
      <c r="C29" s="11"/>
      <c r="D29" s="1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</row>
  </sheetData>
  <mergeCells count="23">
    <mergeCell ref="B4:M4"/>
    <mergeCell ref="BD7:BF8"/>
    <mergeCell ref="AX8:AZ8"/>
    <mergeCell ref="BA8:BC8"/>
    <mergeCell ref="AC8:AE8"/>
    <mergeCell ref="AF8:AH8"/>
    <mergeCell ref="AI8:AK8"/>
    <mergeCell ref="H7:BC7"/>
    <mergeCell ref="H8:J8"/>
    <mergeCell ref="AL8:AN8"/>
    <mergeCell ref="AO8:AQ8"/>
    <mergeCell ref="AR8:AT8"/>
    <mergeCell ref="AU8:AW8"/>
    <mergeCell ref="N8:P8"/>
    <mergeCell ref="Q8:S8"/>
    <mergeCell ref="T8:V8"/>
    <mergeCell ref="W8:Y8"/>
    <mergeCell ref="Z8:AB8"/>
    <mergeCell ref="A7:A9"/>
    <mergeCell ref="B7:G7"/>
    <mergeCell ref="B8:D8"/>
    <mergeCell ref="E8:G8"/>
    <mergeCell ref="K8:M8"/>
  </mergeCells>
  <printOptions horizontalCentered="1"/>
  <pageMargins left="0.31496062992125984" right="0.39370078740157483" top="0.98425196850393704" bottom="0.55000000000000004" header="0.51181102362204722" footer="0.34"/>
  <pageSetup paperSize="9" scale="53" fitToWidth="4" orientation="landscape" r:id="rId1"/>
  <headerFooter alignWithMargins="0">
    <oddFooter>Страница  &amp;P из &amp;N</oddFooter>
  </headerFooter>
  <colBreaks count="1" manualBreakCount="1">
    <brk id="16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2022-04-29T06:49:29Z</cp:lastPrinted>
  <dcterms:created xsi:type="dcterms:W3CDTF">2021-05-05T07:12:54Z</dcterms:created>
  <dcterms:modified xsi:type="dcterms:W3CDTF">2022-04-29T06:52:37Z</dcterms:modified>
</cp:coreProperties>
</file>