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1 квартал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Area" localSheetId="0">КВ!$A$1:$H$60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6" i="1"/>
  <c r="H37" i="1"/>
  <c r="H38" i="1"/>
  <c r="H39" i="1"/>
  <c r="H40" i="1"/>
  <c r="H34" i="1"/>
  <c r="H43" i="1" l="1"/>
  <c r="G53" i="1"/>
  <c r="H55" i="1" l="1"/>
  <c r="G55" i="1"/>
  <c r="F55" i="1"/>
  <c r="H53" i="1"/>
  <c r="F53" i="1"/>
  <c r="H49" i="1"/>
  <c r="G49" i="1"/>
  <c r="F49" i="1"/>
  <c r="H47" i="1"/>
  <c r="G47" i="1"/>
  <c r="F47" i="1"/>
  <c r="H44" i="1"/>
  <c r="G44" i="1"/>
  <c r="F44" i="1"/>
  <c r="H42" i="1"/>
  <c r="G42" i="1"/>
  <c r="F42" i="1"/>
  <c r="H41" i="1"/>
  <c r="G41" i="1"/>
  <c r="F41" i="1"/>
  <c r="H33" i="1"/>
  <c r="H32" i="1" s="1"/>
  <c r="G33" i="1"/>
  <c r="G32" i="1" s="1"/>
  <c r="F33" i="1"/>
  <c r="F32" i="1" s="1"/>
  <c r="H29" i="1"/>
  <c r="H28" i="1" s="1"/>
  <c r="G29" i="1"/>
  <c r="G28" i="1" s="1"/>
  <c r="F29" i="1"/>
  <c r="F28" i="1" s="1"/>
  <c r="H26" i="1"/>
  <c r="H25" i="1" s="1"/>
  <c r="G26" i="1"/>
  <c r="G25" i="1" s="1"/>
  <c r="F26" i="1"/>
  <c r="F25" i="1" s="1"/>
  <c r="H15" i="1"/>
  <c r="H14" i="1" s="1"/>
  <c r="G15" i="1"/>
  <c r="G14" i="1" s="1"/>
  <c r="F15" i="1"/>
  <c r="F14" i="1" s="1"/>
  <c r="H11" i="1"/>
  <c r="H10" i="1" s="1"/>
  <c r="G11" i="1"/>
  <c r="G10" i="1" s="1"/>
  <c r="F11" i="1"/>
  <c r="F10" i="1" s="1"/>
  <c r="F9" i="1" l="1"/>
  <c r="G9" i="1"/>
  <c r="H9" i="1"/>
</calcChain>
</file>

<file path=xl/sharedStrings.xml><?xml version="1.0" encoding="utf-8"?>
<sst xmlns="http://schemas.openxmlformats.org/spreadsheetml/2006/main" count="123" uniqueCount="71">
  <si>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</si>
  <si>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</si>
  <si>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ПР</t>
  </si>
  <si>
    <t>Наименование направлений и обьектов</t>
  </si>
  <si>
    <t>тыс. рублей</t>
  </si>
  <si>
    <t>13.0.00.07950</t>
  </si>
  <si>
    <t>16.0.00.07950</t>
  </si>
  <si>
    <t/>
  </si>
  <si>
    <t>Бюджетные инвестиции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</si>
  <si>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</si>
  <si>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</si>
  <si>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РЗ</t>
  </si>
  <si>
    <t>КЦСР</t>
  </si>
  <si>
    <t>КВР</t>
  </si>
  <si>
    <t>% исполнения к уточненной сводной бюджетной росписи</t>
  </si>
  <si>
    <t xml:space="preserve"> Приложение 8</t>
  </si>
  <si>
    <t>Исполнение ассигнований на капитальные вложения из бюджета Новосибирского района по направлениям и обьектам за 1 квартал 2022 года</t>
  </si>
  <si>
    <t>Уточненная сводная бюджетная роспись на 2022 год</t>
  </si>
  <si>
    <t>Кассовое исполнение за 1 квартал 2022 года</t>
  </si>
  <si>
    <t>Всего расходов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</si>
  <si>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</si>
  <si>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12.0.00.00000</t>
  </si>
  <si>
    <t>Обеспечение реализации мероприятий муниципальной программы</t>
  </si>
  <si>
    <t>12.0.00.07950</t>
  </si>
  <si>
    <t>Разработка ПСД на строительство дворца культуры в р.п. Краснообск</t>
  </si>
  <si>
    <t>Реконструкция МКУ "Ленинский Дом культуры"</t>
  </si>
  <si>
    <t>13.0.00.00000</t>
  </si>
  <si>
    <t>Строительство спортивной площадки в д.п. Мочище</t>
  </si>
  <si>
    <t>Строительство спортивной площадки на ст.Мочище</t>
  </si>
  <si>
    <t>Разработка ПСД бассейна с.Новолуговое Новолуговского сельсовета</t>
  </si>
  <si>
    <t>Разработка ПСД на снос здания бассейна в р.п. Краснообск</t>
  </si>
  <si>
    <t>Снос здания бассейна в р.п Краснообск</t>
  </si>
  <si>
    <t>Строительство универсальной спортивной площадки по типу "Стадион-площадка" в п. Садовый</t>
  </si>
  <si>
    <t>Строительство универсальной спортивной площадки по типу "Стадион-площадка" в с. Барышево (Ложок)</t>
  </si>
  <si>
    <t>Строительство универсальной спортивной площадки по типу "Стадион-площадка" в с. Барышево (Рекорд)</t>
  </si>
  <si>
    <t>Строительство универсальной спортивной площадки по типу "Стадион-площадка" с. Красноглинное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</si>
  <si>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</si>
  <si>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</si>
  <si>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15.0.00.07950</t>
  </si>
  <si>
    <t>Разработка ПСД на реконструкцию здания МБОУ "Каменская школа № 44 в детский сад (дошкольные группы)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</si>
  <si>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</si>
  <si>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</si>
  <si>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Разработка ПСД с экспертизой для организации проездов к участкам ИЖС п. Садовый мкр. Центральный и Северный</t>
  </si>
  <si>
    <t>Ремонт моста через р. Малый Барлак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</si>
  <si>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</si>
  <si>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</si>
  <si>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</si>
  <si>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Корректировка ПСД напорного коллектора и реконструкции КНС в с. Барышево</t>
  </si>
  <si>
    <t>ПСД перевод котельной № 3 МУП ЖКХ "Комбинат Барышевский" с твердого топлива на газ</t>
  </si>
  <si>
    <t>Разработка ПСД с экспертизой "Реконструкция сетей водоснабжения Березовка"</t>
  </si>
  <si>
    <t>Разработка ПСД с экспертизой "Реконструкция станции водоподготовки с. Ленинское с 25 м3 на 40 м3"</t>
  </si>
  <si>
    <t>Разработка ПСД с экспертизой "Скважина с установкой блочного модуля химводоочистки в п. Железнодорожный"</t>
  </si>
  <si>
    <t>Реконструкция блочного модуля химводоочистки в п. Березовка</t>
  </si>
  <si>
    <t>Строительство скважин и сетей в п. Березовка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</si>
  <si>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2021-2023 год"</t>
  </si>
  <si>
    <t>27.0.00.00000</t>
  </si>
  <si>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</si>
  <si>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</si>
  <si>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Обеспечение деятельности муниципальных учреждений Новосибирского района в сфере жилищно-коммунального хозяйства</t>
  </si>
  <si>
    <t>99.0.00.02012</t>
  </si>
  <si>
    <t>Проверка сметной стоимости  реконструкции водозабора п.Садовый</t>
  </si>
  <si>
    <t>Поверка достоверности сметной стоимости реконструкции котельной и стороительства теплотрассы Мочищенская СОШ № 45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</si>
  <si>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</si>
  <si>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</si>
  <si>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</si>
  <si>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</si>
  <si>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и реконструкция объектов централизованных систем холодного водоснабжения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</si>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</sst>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#,##0.0;[Red]\-#,##0.0;0.0"/>
    <numFmt numFmtId="166" formatCode="000"/>
    <numFmt numFmtId="167" formatCode="0000000000"/>
    <numFmt numFmtId="168" formatCode="00"/>
    <numFmt numFmtId="169" formatCode="00;[Red]\-00;&quot;&quot;"/>
    <numFmt numFmtId="170" formatCode="000;[Red]\-000;&quot;&quot;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8" fontId="2" fillId="0" borderId="1" xfId="0" applyNumberFormat="1" applyFont="1" applyFill="1" applyBorder="1" applyAlignment="1" applyProtection="1">
      <alignment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10" fontId="2" fillId="0" borderId="1" xfId="2" applyNumberFormat="1" applyFont="1" applyFill="1" applyBorder="1" applyAlignment="1" applyProtection="1">
      <alignment horizontal="right" vertical="center"/>
      <protection hidden="1"/>
    </xf>
    <xf numFmtId="10" fontId="1" fillId="0" borderId="1" xfId="2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/>
    <xf numFmtId="0" fontId="1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showGridLines="0"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15" sqref="A15"/>
      <selection pane="bottomRight" activeCell="A2" sqref="A2:XFD5"/>
    </sheetView>
  </sheetViews>
  <sheetFormatPr defaultColWidth="9.140625" defaultRowHeight="15.75" x14ac:dyDescent="0.25"/>
  <cols>
    <col min="1" max="1" width="67" style="3" customWidth="1"/>
    <col min="2" max="3" width="4.28515625" style="3" customWidth="1"/>
    <col min="4" max="4" width="14.85546875" style="3" bestFit="1" customWidth="1"/>
    <col min="5" max="5" width="5.7109375" style="3" customWidth="1"/>
    <col min="6" max="6" width="14.42578125" style="41" customWidth="1"/>
    <col min="7" max="7" width="13.5703125" style="41" customWidth="1"/>
    <col min="8" max="8" width="16.140625" style="3" customWidth="1"/>
    <col min="9" max="236" width="9.140625" style="3" customWidth="1"/>
    <col min="237" max="16384" width="9.140625" style="3"/>
  </cols>
  <sheetData>
    <row r="1" spans="1:8" x14ac:dyDescent="0.25">
      <c r="H1" s="2" t="s">
        <v>15</v>
      </c>
    </row>
    <row r="2" spans="1:8" ht="12.75" customHeight="1" x14ac:dyDescent="0.25">
      <c r="A2" s="1"/>
      <c r="B2" s="1"/>
      <c r="C2" s="1"/>
      <c r="D2" s="1"/>
      <c r="E2" s="1"/>
      <c r="F2" s="42"/>
      <c r="G2" s="42"/>
      <c r="H2" s="2"/>
    </row>
    <row r="3" spans="1:8" ht="12.75" customHeight="1" x14ac:dyDescent="0.25">
      <c r="A3" s="1"/>
      <c r="B3" s="1"/>
      <c r="C3" s="1"/>
      <c r="D3" s="1"/>
      <c r="E3" s="1"/>
      <c r="F3" s="42"/>
      <c r="G3" s="42"/>
      <c r="H3" s="2"/>
    </row>
    <row r="4" spans="1:8" ht="29.25" customHeight="1" x14ac:dyDescent="0.25">
      <c r="A4" s="43" t="s">
        <v>16</v>
      </c>
      <c r="B4" s="43"/>
      <c r="C4" s="43"/>
      <c r="D4" s="43"/>
      <c r="E4" s="43"/>
      <c r="F4" s="43"/>
      <c r="G4" s="43"/>
      <c r="H4" s="43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ht="12.75" customHeight="1" x14ac:dyDescent="0.25">
      <c r="A6" s="5"/>
      <c r="B6" s="5"/>
      <c r="C6" s="1"/>
      <c r="D6" s="6"/>
      <c r="E6" s="6"/>
      <c r="F6" s="6"/>
      <c r="G6" s="2"/>
      <c r="H6" s="7" t="s">
        <v>4</v>
      </c>
    </row>
    <row r="7" spans="1:8" ht="94.5" x14ac:dyDescent="0.25">
      <c r="A7" s="8" t="s">
        <v>3</v>
      </c>
      <c r="B7" s="9" t="s">
        <v>11</v>
      </c>
      <c r="C7" s="9" t="s">
        <v>2</v>
      </c>
      <c r="D7" s="9" t="s">
        <v>12</v>
      </c>
      <c r="E7" s="9" t="s">
        <v>13</v>
      </c>
      <c r="F7" s="24" t="s">
        <v>17</v>
      </c>
      <c r="G7" s="24" t="s">
        <v>18</v>
      </c>
      <c r="H7" s="24" t="s">
        <v>14</v>
      </c>
    </row>
    <row r="8" spans="1:8" x14ac:dyDescent="0.25">
      <c r="A8" s="10">
        <v>1</v>
      </c>
      <c r="B8" s="11">
        <v>3</v>
      </c>
      <c r="C8" s="11">
        <v>4</v>
      </c>
      <c r="D8" s="10">
        <v>5</v>
      </c>
      <c r="E8" s="11">
        <v>6</v>
      </c>
      <c r="F8" s="11">
        <v>8</v>
      </c>
      <c r="G8" s="11">
        <v>9</v>
      </c>
      <c r="H8" s="11">
        <v>10</v>
      </c>
    </row>
    <row r="9" spans="1:8" x14ac:dyDescent="0.25">
      <c r="A9" s="25" t="s">
        <v>19</v>
      </c>
      <c r="B9" s="26"/>
      <c r="C9" s="26"/>
      <c r="D9" s="27"/>
      <c r="E9" s="28"/>
      <c r="F9" s="29">
        <f>F10+F14+F25+F28+F32+F41+F44+F47+F49+F51+F53+F55</f>
        <v>194645.8</v>
      </c>
      <c r="G9" s="29">
        <f t="shared" ref="G9:H9" si="0">G10+G14+G25+G28+G32+G41+G44+G47+G49+G51+G53+G55</f>
        <v>2238.6999999999998</v>
      </c>
      <c r="H9" s="39">
        <f t="shared" si="0"/>
        <v>0.21550753623188407</v>
      </c>
    </row>
    <row r="10" spans="1:8" ht="47.25" x14ac:dyDescent="0.25">
      <c r="A10" s="18" t="s">
        <v>20</v>
      </c>
      <c r="B10" s="20">
        <v>8</v>
      </c>
      <c r="C10" s="20">
        <v>1</v>
      </c>
      <c r="D10" s="9" t="s">
        <v>21</v>
      </c>
      <c r="E10" s="21" t="s">
        <v>7</v>
      </c>
      <c r="F10" s="22">
        <f>F11</f>
        <v>38000</v>
      </c>
      <c r="G10" s="22">
        <f t="shared" ref="G10:H10" si="1">G11</f>
        <v>0</v>
      </c>
      <c r="H10" s="39">
        <f t="shared" si="1"/>
        <v>0</v>
      </c>
    </row>
    <row r="11" spans="1:8" ht="31.5" x14ac:dyDescent="0.25">
      <c r="A11" s="18" t="s">
        <v>22</v>
      </c>
      <c r="B11" s="20">
        <v>8</v>
      </c>
      <c r="C11" s="20">
        <v>1</v>
      </c>
      <c r="D11" s="9" t="s">
        <v>23</v>
      </c>
      <c r="E11" s="21"/>
      <c r="F11" s="22">
        <f>SUM(F12:F13)</f>
        <v>38000</v>
      </c>
      <c r="G11" s="22">
        <f t="shared" ref="G11:H11" si="2">SUM(G12:G13)</f>
        <v>0</v>
      </c>
      <c r="H11" s="39">
        <f t="shared" si="2"/>
        <v>0</v>
      </c>
    </row>
    <row r="12" spans="1:8" ht="31.5" x14ac:dyDescent="0.25">
      <c r="A12" s="15" t="s">
        <v>24</v>
      </c>
      <c r="B12" s="12">
        <v>8</v>
      </c>
      <c r="C12" s="12">
        <v>1</v>
      </c>
      <c r="D12" s="17" t="s">
        <v>23</v>
      </c>
      <c r="E12" s="13">
        <v>410</v>
      </c>
      <c r="F12" s="14">
        <v>15000</v>
      </c>
      <c r="G12" s="14">
        <v>0</v>
      </c>
      <c r="H12" s="40">
        <v>0</v>
      </c>
    </row>
    <row r="13" spans="1:8" x14ac:dyDescent="0.25">
      <c r="A13" s="15" t="s">
        <v>25</v>
      </c>
      <c r="B13" s="12">
        <v>8</v>
      </c>
      <c r="C13" s="12">
        <v>1</v>
      </c>
      <c r="D13" s="17" t="s">
        <v>23</v>
      </c>
      <c r="E13" s="13">
        <v>410</v>
      </c>
      <c r="F13" s="14">
        <v>23000</v>
      </c>
      <c r="G13" s="14">
        <v>0</v>
      </c>
      <c r="H13" s="40">
        <v>0</v>
      </c>
    </row>
    <row r="14" spans="1:8" ht="63" x14ac:dyDescent="0.25">
      <c r="A14" s="25" t="s">
        <v>1</v>
      </c>
      <c r="B14" s="30">
        <v>11</v>
      </c>
      <c r="C14" s="31">
        <v>2</v>
      </c>
      <c r="D14" s="27" t="s">
        <v>26</v>
      </c>
      <c r="E14" s="28"/>
      <c r="F14" s="29">
        <f>F15</f>
        <v>31600</v>
      </c>
      <c r="G14" s="29">
        <f t="shared" ref="G14:H14" si="3">G15</f>
        <v>0</v>
      </c>
      <c r="H14" s="39">
        <f t="shared" si="3"/>
        <v>0</v>
      </c>
    </row>
    <row r="15" spans="1:8" ht="31.5" x14ac:dyDescent="0.25">
      <c r="A15" s="32" t="s">
        <v>22</v>
      </c>
      <c r="B15" s="30">
        <v>11</v>
      </c>
      <c r="C15" s="31">
        <v>2</v>
      </c>
      <c r="D15" s="27" t="s">
        <v>5</v>
      </c>
      <c r="E15" s="28"/>
      <c r="F15" s="29">
        <f>SUM(F16:F24)</f>
        <v>31600</v>
      </c>
      <c r="G15" s="29">
        <f t="shared" ref="G15:H15" si="4">SUM(G16:G24)</f>
        <v>0</v>
      </c>
      <c r="H15" s="39">
        <f t="shared" si="4"/>
        <v>0</v>
      </c>
    </row>
    <row r="16" spans="1:8" x14ac:dyDescent="0.25">
      <c r="A16" s="33" t="s">
        <v>27</v>
      </c>
      <c r="B16" s="34">
        <v>11</v>
      </c>
      <c r="C16" s="35">
        <v>2</v>
      </c>
      <c r="D16" s="36" t="s">
        <v>5</v>
      </c>
      <c r="E16" s="16" t="s">
        <v>0</v>
      </c>
      <c r="F16" s="37">
        <v>2500</v>
      </c>
      <c r="G16" s="37">
        <v>0</v>
      </c>
      <c r="H16" s="40">
        <v>0</v>
      </c>
    </row>
    <row r="17" spans="1:8" x14ac:dyDescent="0.25">
      <c r="A17" s="33" t="s">
        <v>28</v>
      </c>
      <c r="B17" s="34">
        <v>11</v>
      </c>
      <c r="C17" s="35">
        <v>2</v>
      </c>
      <c r="D17" s="36" t="s">
        <v>5</v>
      </c>
      <c r="E17" s="16" t="s">
        <v>0</v>
      </c>
      <c r="F17" s="37">
        <v>1100</v>
      </c>
      <c r="G17" s="37">
        <v>0</v>
      </c>
      <c r="H17" s="40">
        <v>0</v>
      </c>
    </row>
    <row r="18" spans="1:8" ht="31.5" x14ac:dyDescent="0.25">
      <c r="A18" s="33" t="s">
        <v>29</v>
      </c>
      <c r="B18" s="34">
        <v>11</v>
      </c>
      <c r="C18" s="35">
        <v>2</v>
      </c>
      <c r="D18" s="36" t="s">
        <v>5</v>
      </c>
      <c r="E18" s="16" t="s">
        <v>0</v>
      </c>
      <c r="F18" s="37">
        <v>4000</v>
      </c>
      <c r="G18" s="37">
        <v>0</v>
      </c>
      <c r="H18" s="40">
        <v>0</v>
      </c>
    </row>
    <row r="19" spans="1:8" x14ac:dyDescent="0.25">
      <c r="A19" s="33" t="s">
        <v>30</v>
      </c>
      <c r="B19" s="34">
        <v>11</v>
      </c>
      <c r="C19" s="35">
        <v>2</v>
      </c>
      <c r="D19" s="36" t="s">
        <v>5</v>
      </c>
      <c r="E19" s="16" t="s">
        <v>0</v>
      </c>
      <c r="F19" s="37">
        <v>1000</v>
      </c>
      <c r="G19" s="37">
        <v>0</v>
      </c>
      <c r="H19" s="40">
        <v>0</v>
      </c>
    </row>
    <row r="20" spans="1:8" x14ac:dyDescent="0.25">
      <c r="A20" s="33" t="s">
        <v>31</v>
      </c>
      <c r="B20" s="34">
        <v>11</v>
      </c>
      <c r="C20" s="35">
        <v>2</v>
      </c>
      <c r="D20" s="36" t="s">
        <v>5</v>
      </c>
      <c r="E20" s="16" t="s">
        <v>0</v>
      </c>
      <c r="F20" s="37">
        <v>13000</v>
      </c>
      <c r="G20" s="37">
        <v>0</v>
      </c>
      <c r="H20" s="40">
        <v>0</v>
      </c>
    </row>
    <row r="21" spans="1:8" ht="31.5" x14ac:dyDescent="0.25">
      <c r="A21" s="33" t="s">
        <v>32</v>
      </c>
      <c r="B21" s="34">
        <v>11</v>
      </c>
      <c r="C21" s="35">
        <v>2</v>
      </c>
      <c r="D21" s="36" t="s">
        <v>5</v>
      </c>
      <c r="E21" s="16" t="s">
        <v>0</v>
      </c>
      <c r="F21" s="37">
        <v>2500</v>
      </c>
      <c r="G21" s="37">
        <v>0</v>
      </c>
      <c r="H21" s="40">
        <v>0</v>
      </c>
    </row>
    <row r="22" spans="1:8" ht="31.5" x14ac:dyDescent="0.25">
      <c r="A22" s="33" t="s">
        <v>33</v>
      </c>
      <c r="B22" s="34">
        <v>11</v>
      </c>
      <c r="C22" s="35">
        <v>2</v>
      </c>
      <c r="D22" s="36" t="s">
        <v>5</v>
      </c>
      <c r="E22" s="16" t="s">
        <v>0</v>
      </c>
      <c r="F22" s="37">
        <v>2500</v>
      </c>
      <c r="G22" s="37">
        <v>0</v>
      </c>
      <c r="H22" s="40">
        <v>0</v>
      </c>
    </row>
    <row r="23" spans="1:8" ht="31.5" x14ac:dyDescent="0.25">
      <c r="A23" s="33" t="s">
        <v>34</v>
      </c>
      <c r="B23" s="34">
        <v>11</v>
      </c>
      <c r="C23" s="35">
        <v>2</v>
      </c>
      <c r="D23" s="36" t="s">
        <v>5</v>
      </c>
      <c r="E23" s="16" t="s">
        <v>0</v>
      </c>
      <c r="F23" s="37">
        <v>2500</v>
      </c>
      <c r="G23" s="37">
        <v>0</v>
      </c>
      <c r="H23" s="40">
        <v>0</v>
      </c>
    </row>
    <row r="24" spans="1:8" ht="31.5" x14ac:dyDescent="0.25">
      <c r="A24" s="33" t="s">
        <v>35</v>
      </c>
      <c r="B24" s="34">
        <v>11</v>
      </c>
      <c r="C24" s="35">
        <v>2</v>
      </c>
      <c r="D24" s="36" t="s">
        <v>5</v>
      </c>
      <c r="E24" s="16" t="s">
        <v>0</v>
      </c>
      <c r="F24" s="37">
        <v>2500</v>
      </c>
      <c r="G24" s="37">
        <v>0</v>
      </c>
      <c r="H24" s="40">
        <v>0</v>
      </c>
    </row>
    <row r="25" spans="1:8" ht="63" x14ac:dyDescent="0.25">
      <c r="A25" s="32" t="s">
        <v>36</v>
      </c>
      <c r="B25" s="30">
        <v>7</v>
      </c>
      <c r="C25" s="31">
        <v>1</v>
      </c>
      <c r="D25" s="27" t="s">
        <v>37</v>
      </c>
      <c r="E25" s="19"/>
      <c r="F25" s="29">
        <f>F26</f>
        <v>4000</v>
      </c>
      <c r="G25" s="29">
        <f t="shared" ref="G25:H25" si="5">G26</f>
        <v>0</v>
      </c>
      <c r="H25" s="39">
        <f t="shared" si="5"/>
        <v>0</v>
      </c>
    </row>
    <row r="26" spans="1:8" s="23" customFormat="1" ht="31.5" x14ac:dyDescent="0.2">
      <c r="A26" s="32" t="s">
        <v>22</v>
      </c>
      <c r="B26" s="30">
        <v>7</v>
      </c>
      <c r="C26" s="31">
        <v>1</v>
      </c>
      <c r="D26" s="27" t="s">
        <v>38</v>
      </c>
      <c r="E26" s="19"/>
      <c r="F26" s="29">
        <f>SUM(F27:F27)</f>
        <v>4000</v>
      </c>
      <c r="G26" s="29">
        <f>SUM(G27:G27)</f>
        <v>0</v>
      </c>
      <c r="H26" s="39">
        <f>SUM(H27:H27)</f>
        <v>0</v>
      </c>
    </row>
    <row r="27" spans="1:8" ht="31.5" x14ac:dyDescent="0.25">
      <c r="A27" s="33" t="s">
        <v>39</v>
      </c>
      <c r="B27" s="34">
        <v>7</v>
      </c>
      <c r="C27" s="35">
        <v>1</v>
      </c>
      <c r="D27" s="36" t="s">
        <v>38</v>
      </c>
      <c r="E27" s="16" t="s">
        <v>0</v>
      </c>
      <c r="F27" s="37">
        <v>4000</v>
      </c>
      <c r="G27" s="37">
        <v>0</v>
      </c>
      <c r="H27" s="40">
        <v>0</v>
      </c>
    </row>
    <row r="28" spans="1:8" ht="63" x14ac:dyDescent="0.25">
      <c r="A28" s="25" t="s">
        <v>40</v>
      </c>
      <c r="B28" s="30">
        <v>4</v>
      </c>
      <c r="C28" s="31">
        <v>9</v>
      </c>
      <c r="D28" s="27" t="s">
        <v>41</v>
      </c>
      <c r="E28" s="28"/>
      <c r="F28" s="29">
        <f>F29</f>
        <v>14000</v>
      </c>
      <c r="G28" s="29">
        <f t="shared" ref="G28:H28" si="6">G29</f>
        <v>0</v>
      </c>
      <c r="H28" s="39">
        <f t="shared" si="6"/>
        <v>0</v>
      </c>
    </row>
    <row r="29" spans="1:8" ht="31.5" x14ac:dyDescent="0.25">
      <c r="A29" s="25" t="s">
        <v>22</v>
      </c>
      <c r="B29" s="30">
        <v>4</v>
      </c>
      <c r="C29" s="31">
        <v>9</v>
      </c>
      <c r="D29" s="27" t="s">
        <v>6</v>
      </c>
      <c r="E29" s="28"/>
      <c r="F29" s="29">
        <f>SUM(F30:F31)</f>
        <v>14000</v>
      </c>
      <c r="G29" s="29">
        <f t="shared" ref="G29:H29" si="7">SUM(G30:G31)</f>
        <v>0</v>
      </c>
      <c r="H29" s="39">
        <f t="shared" si="7"/>
        <v>0</v>
      </c>
    </row>
    <row r="30" spans="1:8" ht="31.5" x14ac:dyDescent="0.25">
      <c r="A30" s="15" t="s">
        <v>42</v>
      </c>
      <c r="B30" s="34">
        <v>4</v>
      </c>
      <c r="C30" s="35">
        <v>9</v>
      </c>
      <c r="D30" s="36" t="s">
        <v>6</v>
      </c>
      <c r="E30" s="16" t="s">
        <v>0</v>
      </c>
      <c r="F30" s="37">
        <v>9000</v>
      </c>
      <c r="G30" s="37">
        <v>0</v>
      </c>
      <c r="H30" s="40">
        <v>0</v>
      </c>
    </row>
    <row r="31" spans="1:8" x14ac:dyDescent="0.25">
      <c r="A31" s="15" t="s">
        <v>43</v>
      </c>
      <c r="B31" s="34">
        <v>4</v>
      </c>
      <c r="C31" s="35">
        <v>9</v>
      </c>
      <c r="D31" s="36" t="s">
        <v>6</v>
      </c>
      <c r="E31" s="16" t="s">
        <v>0</v>
      </c>
      <c r="F31" s="37">
        <v>5000</v>
      </c>
      <c r="G31" s="37">
        <v>0</v>
      </c>
      <c r="H31" s="40">
        <v>0</v>
      </c>
    </row>
    <row r="32" spans="1:8" ht="47.25" x14ac:dyDescent="0.25">
      <c r="A32" s="18" t="s">
        <v>44</v>
      </c>
      <c r="B32" s="30">
        <v>5</v>
      </c>
      <c r="C32" s="31">
        <v>2</v>
      </c>
      <c r="D32" s="27" t="s">
        <v>45</v>
      </c>
      <c r="E32" s="19"/>
      <c r="F32" s="29">
        <f>F33</f>
        <v>22450</v>
      </c>
      <c r="G32" s="29">
        <f t="shared" ref="G32:H32" si="8">G33</f>
        <v>180</v>
      </c>
      <c r="H32" s="39">
        <f t="shared" si="8"/>
        <v>7.8260869565217397E-2</v>
      </c>
    </row>
    <row r="33" spans="1:8" ht="31.5" x14ac:dyDescent="0.25">
      <c r="A33" s="18" t="s">
        <v>22</v>
      </c>
      <c r="B33" s="30">
        <v>5</v>
      </c>
      <c r="C33" s="31">
        <v>2</v>
      </c>
      <c r="D33" s="27" t="s">
        <v>46</v>
      </c>
      <c r="E33" s="19"/>
      <c r="F33" s="29">
        <f>SUM(F34:F40)</f>
        <v>22450</v>
      </c>
      <c r="G33" s="29">
        <f t="shared" ref="G33:H33" si="9">SUM(G34:G40)</f>
        <v>180</v>
      </c>
      <c r="H33" s="39">
        <f t="shared" si="9"/>
        <v>7.8260869565217397E-2</v>
      </c>
    </row>
    <row r="34" spans="1:8" ht="31.5" x14ac:dyDescent="0.25">
      <c r="A34" s="15" t="s">
        <v>47</v>
      </c>
      <c r="B34" s="34">
        <v>5</v>
      </c>
      <c r="C34" s="35">
        <v>2</v>
      </c>
      <c r="D34" s="36" t="s">
        <v>46</v>
      </c>
      <c r="E34" s="16">
        <v>410</v>
      </c>
      <c r="F34" s="38">
        <v>8000</v>
      </c>
      <c r="G34" s="38">
        <v>0</v>
      </c>
      <c r="H34" s="40">
        <f>G34/F34</f>
        <v>0</v>
      </c>
    </row>
    <row r="35" spans="1:8" ht="31.5" x14ac:dyDescent="0.25">
      <c r="A35" s="15" t="s">
        <v>48</v>
      </c>
      <c r="B35" s="34">
        <v>5</v>
      </c>
      <c r="C35" s="35">
        <v>2</v>
      </c>
      <c r="D35" s="36" t="s">
        <v>46</v>
      </c>
      <c r="E35" s="16">
        <v>410</v>
      </c>
      <c r="F35" s="38">
        <v>3000</v>
      </c>
      <c r="G35" s="38">
        <v>0</v>
      </c>
      <c r="H35" s="40">
        <f t="shared" ref="H35:H40" si="10">G35/F35</f>
        <v>0</v>
      </c>
    </row>
    <row r="36" spans="1:8" ht="31.5" x14ac:dyDescent="0.25">
      <c r="A36" s="15" t="s">
        <v>49</v>
      </c>
      <c r="B36" s="34">
        <v>5</v>
      </c>
      <c r="C36" s="35">
        <v>2</v>
      </c>
      <c r="D36" s="36" t="s">
        <v>46</v>
      </c>
      <c r="E36" s="16">
        <v>410</v>
      </c>
      <c r="F36" s="38">
        <v>1200</v>
      </c>
      <c r="G36" s="38">
        <v>0</v>
      </c>
      <c r="H36" s="40">
        <f t="shared" si="10"/>
        <v>0</v>
      </c>
    </row>
    <row r="37" spans="1:8" ht="31.5" x14ac:dyDescent="0.25">
      <c r="A37" s="15" t="s">
        <v>50</v>
      </c>
      <c r="B37" s="34">
        <v>5</v>
      </c>
      <c r="C37" s="35">
        <v>2</v>
      </c>
      <c r="D37" s="36" t="s">
        <v>46</v>
      </c>
      <c r="E37" s="16">
        <v>410</v>
      </c>
      <c r="F37" s="38">
        <v>1500</v>
      </c>
      <c r="G37" s="38">
        <v>0</v>
      </c>
      <c r="H37" s="40">
        <f t="shared" si="10"/>
        <v>0</v>
      </c>
    </row>
    <row r="38" spans="1:8" ht="31.5" x14ac:dyDescent="0.25">
      <c r="A38" s="15" t="s">
        <v>51</v>
      </c>
      <c r="B38" s="34">
        <v>5</v>
      </c>
      <c r="C38" s="35">
        <v>2</v>
      </c>
      <c r="D38" s="36" t="s">
        <v>46</v>
      </c>
      <c r="E38" s="16">
        <v>410</v>
      </c>
      <c r="F38" s="38">
        <v>2300</v>
      </c>
      <c r="G38" s="38">
        <v>180</v>
      </c>
      <c r="H38" s="40">
        <f t="shared" si="10"/>
        <v>7.8260869565217397E-2</v>
      </c>
    </row>
    <row r="39" spans="1:8" x14ac:dyDescent="0.25">
      <c r="A39" s="15" t="s">
        <v>52</v>
      </c>
      <c r="B39" s="34">
        <v>5</v>
      </c>
      <c r="C39" s="35">
        <v>2</v>
      </c>
      <c r="D39" s="36" t="s">
        <v>46</v>
      </c>
      <c r="E39" s="16">
        <v>410</v>
      </c>
      <c r="F39" s="38">
        <v>450</v>
      </c>
      <c r="G39" s="38">
        <v>0</v>
      </c>
      <c r="H39" s="40">
        <f t="shared" si="10"/>
        <v>0</v>
      </c>
    </row>
    <row r="40" spans="1:8" x14ac:dyDescent="0.25">
      <c r="A40" s="15" t="s">
        <v>53</v>
      </c>
      <c r="B40" s="34">
        <v>5</v>
      </c>
      <c r="C40" s="35">
        <v>2</v>
      </c>
      <c r="D40" s="36" t="s">
        <v>46</v>
      </c>
      <c r="E40" s="16">
        <v>410</v>
      </c>
      <c r="F40" s="38">
        <v>6000</v>
      </c>
      <c r="G40" s="38">
        <v>0</v>
      </c>
      <c r="H40" s="40">
        <f t="shared" si="10"/>
        <v>0</v>
      </c>
    </row>
    <row r="41" spans="1:8" ht="63" x14ac:dyDescent="0.25">
      <c r="A41" s="18" t="s">
        <v>54</v>
      </c>
      <c r="B41" s="20">
        <v>5</v>
      </c>
      <c r="C41" s="20">
        <v>1</v>
      </c>
      <c r="D41" s="9" t="s">
        <v>55</v>
      </c>
      <c r="E41" s="21" t="s">
        <v>7</v>
      </c>
      <c r="F41" s="29">
        <f>F43</f>
        <v>15000</v>
      </c>
      <c r="G41" s="29">
        <f t="shared" ref="G41:H41" si="11">G43</f>
        <v>2058.6999999999998</v>
      </c>
      <c r="H41" s="39">
        <f t="shared" si="11"/>
        <v>0.13724666666666666</v>
      </c>
    </row>
    <row r="42" spans="1:8" ht="31.5" x14ac:dyDescent="0.25">
      <c r="A42" s="18" t="s">
        <v>22</v>
      </c>
      <c r="B42" s="20">
        <v>5</v>
      </c>
      <c r="C42" s="20">
        <v>1</v>
      </c>
      <c r="D42" s="9" t="s">
        <v>56</v>
      </c>
      <c r="E42" s="21"/>
      <c r="F42" s="29">
        <f>F43</f>
        <v>15000</v>
      </c>
      <c r="G42" s="29">
        <f t="shared" ref="G42:H42" si="12">G43</f>
        <v>2058.6999999999998</v>
      </c>
      <c r="H42" s="39">
        <f t="shared" si="12"/>
        <v>0.13724666666666666</v>
      </c>
    </row>
    <row r="43" spans="1:8" ht="31.5" x14ac:dyDescent="0.25">
      <c r="A43" s="15" t="s">
        <v>57</v>
      </c>
      <c r="B43" s="12">
        <v>5</v>
      </c>
      <c r="C43" s="12">
        <v>1</v>
      </c>
      <c r="D43" s="17" t="s">
        <v>56</v>
      </c>
      <c r="E43" s="13">
        <v>410</v>
      </c>
      <c r="F43" s="37">
        <v>15000</v>
      </c>
      <c r="G43" s="37">
        <v>2058.6999999999998</v>
      </c>
      <c r="H43" s="40">
        <f>G43/F43</f>
        <v>0.13724666666666666</v>
      </c>
    </row>
    <row r="44" spans="1:8" ht="47.25" x14ac:dyDescent="0.25">
      <c r="A44" s="18" t="s">
        <v>58</v>
      </c>
      <c r="B44" s="20">
        <v>5</v>
      </c>
      <c r="C44" s="20">
        <v>2</v>
      </c>
      <c r="D44" s="9" t="s">
        <v>59</v>
      </c>
      <c r="E44" s="21"/>
      <c r="F44" s="29">
        <f>SUM(F45:F46)</f>
        <v>25</v>
      </c>
      <c r="G44" s="29">
        <f t="shared" ref="G44:H44" si="13">SUM(G45:G46)</f>
        <v>0</v>
      </c>
      <c r="H44" s="39">
        <f t="shared" si="13"/>
        <v>0</v>
      </c>
    </row>
    <row r="45" spans="1:8" ht="31.5" x14ac:dyDescent="0.25">
      <c r="A45" s="15" t="s">
        <v>60</v>
      </c>
      <c r="B45" s="12">
        <v>5</v>
      </c>
      <c r="C45" s="12">
        <v>2</v>
      </c>
      <c r="D45" s="17" t="s">
        <v>59</v>
      </c>
      <c r="E45" s="13">
        <v>410</v>
      </c>
      <c r="F45" s="37">
        <v>5.8</v>
      </c>
      <c r="G45" s="37">
        <v>0</v>
      </c>
      <c r="H45" s="40">
        <v>0</v>
      </c>
    </row>
    <row r="46" spans="1:8" ht="47.25" x14ac:dyDescent="0.25">
      <c r="A46" s="15" t="s">
        <v>61</v>
      </c>
      <c r="B46" s="12">
        <v>7</v>
      </c>
      <c r="C46" s="12">
        <v>2</v>
      </c>
      <c r="D46" s="17" t="s">
        <v>59</v>
      </c>
      <c r="E46" s="13">
        <v>410</v>
      </c>
      <c r="F46" s="37">
        <v>19.2</v>
      </c>
      <c r="G46" s="37">
        <v>0</v>
      </c>
      <c r="H46" s="40">
        <v>0</v>
      </c>
    </row>
    <row r="47" spans="1:8" ht="78.75" x14ac:dyDescent="0.25">
      <c r="A47" s="18" t="s">
        <v>62</v>
      </c>
      <c r="B47" s="20">
        <v>5</v>
      </c>
      <c r="C47" s="20">
        <v>2</v>
      </c>
      <c r="D47" s="9" t="s">
        <v>63</v>
      </c>
      <c r="E47" s="21"/>
      <c r="F47" s="29">
        <f>F48</f>
        <v>5000</v>
      </c>
      <c r="G47" s="29">
        <f t="shared" ref="G47:H47" si="14">G48</f>
        <v>0</v>
      </c>
      <c r="H47" s="39">
        <f t="shared" si="14"/>
        <v>0</v>
      </c>
    </row>
    <row r="48" spans="1:8" x14ac:dyDescent="0.25">
      <c r="A48" s="15" t="s">
        <v>8</v>
      </c>
      <c r="B48" s="12">
        <v>5</v>
      </c>
      <c r="C48" s="12">
        <v>2</v>
      </c>
      <c r="D48" s="17" t="s">
        <v>63</v>
      </c>
      <c r="E48" s="13">
        <v>410</v>
      </c>
      <c r="F48" s="37">
        <v>5000</v>
      </c>
      <c r="G48" s="37">
        <v>0</v>
      </c>
      <c r="H48" s="40">
        <v>0</v>
      </c>
    </row>
    <row r="49" spans="1:8" ht="63" x14ac:dyDescent="0.25">
      <c r="A49" s="18" t="s">
        <v>64</v>
      </c>
      <c r="B49" s="20">
        <v>5</v>
      </c>
      <c r="C49" s="20">
        <v>1</v>
      </c>
      <c r="D49" s="9" t="s">
        <v>65</v>
      </c>
      <c r="E49" s="21" t="s">
        <v>7</v>
      </c>
      <c r="F49" s="29">
        <f>F50</f>
        <v>6598.3</v>
      </c>
      <c r="G49" s="29">
        <f t="shared" ref="G49:H49" si="15">G50</f>
        <v>0</v>
      </c>
      <c r="H49" s="39">
        <f t="shared" si="15"/>
        <v>0</v>
      </c>
    </row>
    <row r="50" spans="1:8" x14ac:dyDescent="0.25">
      <c r="A50" s="15" t="s">
        <v>8</v>
      </c>
      <c r="B50" s="12">
        <v>5</v>
      </c>
      <c r="C50" s="12">
        <v>1</v>
      </c>
      <c r="D50" s="17" t="s">
        <v>65</v>
      </c>
      <c r="E50" s="13">
        <v>410</v>
      </c>
      <c r="F50" s="37">
        <v>6598.3</v>
      </c>
      <c r="G50" s="37">
        <v>0</v>
      </c>
      <c r="H50" s="40">
        <v>0</v>
      </c>
    </row>
    <row r="51" spans="1:8" ht="31.5" x14ac:dyDescent="0.25">
      <c r="A51" s="32" t="s">
        <v>66</v>
      </c>
      <c r="B51" s="20">
        <v>5</v>
      </c>
      <c r="C51" s="20">
        <v>2</v>
      </c>
      <c r="D51" s="9" t="s">
        <v>67</v>
      </c>
      <c r="E51" s="21"/>
      <c r="F51" s="29">
        <v>50000</v>
      </c>
      <c r="G51" s="29">
        <v>0</v>
      </c>
      <c r="H51" s="39">
        <v>0</v>
      </c>
    </row>
    <row r="52" spans="1:8" x14ac:dyDescent="0.25">
      <c r="A52" s="15" t="s">
        <v>8</v>
      </c>
      <c r="B52" s="12">
        <v>5</v>
      </c>
      <c r="C52" s="12">
        <v>2</v>
      </c>
      <c r="D52" s="17" t="s">
        <v>67</v>
      </c>
      <c r="E52" s="13">
        <v>410</v>
      </c>
      <c r="F52" s="37">
        <v>50000</v>
      </c>
      <c r="G52" s="37">
        <v>0</v>
      </c>
      <c r="H52" s="40">
        <v>0</v>
      </c>
    </row>
    <row r="53" spans="1:8" ht="63" x14ac:dyDescent="0.25">
      <c r="A53" s="32" t="s">
        <v>9</v>
      </c>
      <c r="B53" s="20">
        <v>5</v>
      </c>
      <c r="C53" s="20">
        <v>1</v>
      </c>
      <c r="D53" s="9" t="s">
        <v>10</v>
      </c>
      <c r="E53" s="21"/>
      <c r="F53" s="29">
        <f>F54</f>
        <v>5340.9</v>
      </c>
      <c r="G53" s="29">
        <f>G54</f>
        <v>0</v>
      </c>
      <c r="H53" s="39">
        <f t="shared" ref="H53" si="16">H54</f>
        <v>0</v>
      </c>
    </row>
    <row r="54" spans="1:8" x14ac:dyDescent="0.25">
      <c r="A54" s="15" t="s">
        <v>8</v>
      </c>
      <c r="B54" s="12">
        <v>5</v>
      </c>
      <c r="C54" s="12">
        <v>1</v>
      </c>
      <c r="D54" s="17" t="s">
        <v>10</v>
      </c>
      <c r="E54" s="13">
        <v>410</v>
      </c>
      <c r="F54" s="37">
        <v>5340.9</v>
      </c>
      <c r="G54" s="37">
        <v>0</v>
      </c>
      <c r="H54" s="40">
        <v>0</v>
      </c>
    </row>
    <row r="55" spans="1:8" ht="47.25" x14ac:dyDescent="0.25">
      <c r="A55" s="18" t="s">
        <v>68</v>
      </c>
      <c r="B55" s="20">
        <v>5</v>
      </c>
      <c r="C55" s="20">
        <v>2</v>
      </c>
      <c r="D55" s="9" t="s">
        <v>69</v>
      </c>
      <c r="E55" s="21" t="s">
        <v>7</v>
      </c>
      <c r="F55" s="29">
        <f>F56</f>
        <v>2631.6</v>
      </c>
      <c r="G55" s="29">
        <f t="shared" ref="G55:H55" si="17">G56</f>
        <v>0</v>
      </c>
      <c r="H55" s="39">
        <f t="shared" si="17"/>
        <v>0</v>
      </c>
    </row>
    <row r="56" spans="1:8" x14ac:dyDescent="0.25">
      <c r="A56" s="15" t="s">
        <v>8</v>
      </c>
      <c r="B56" s="12">
        <v>5</v>
      </c>
      <c r="C56" s="12">
        <v>2</v>
      </c>
      <c r="D56" s="17" t="s">
        <v>69</v>
      </c>
      <c r="E56" s="13">
        <v>410</v>
      </c>
      <c r="F56" s="37">
        <v>2631.6</v>
      </c>
      <c r="G56" s="37">
        <v>0</v>
      </c>
      <c r="H56" s="40">
        <v>0</v>
      </c>
    </row>
    <row r="59" spans="1:8" x14ac:dyDescent="0.25">
      <c r="A59" s="44" t="s">
        <v>70</v>
      </c>
      <c r="B59" s="44"/>
      <c r="C59" s="44"/>
      <c r="D59" s="44"/>
      <c r="E59" s="44"/>
      <c r="F59" s="44"/>
      <c r="G59" s="44"/>
      <c r="H59" s="44"/>
    </row>
  </sheetData>
  <mergeCells count="2">
    <mergeCell ref="A4:H4"/>
    <mergeCell ref="A59:H59"/>
  </mergeCells>
  <printOptions horizontalCentered="1"/>
  <pageMargins left="0.45" right="0.39370078740157483" top="0.78740157480314965" bottom="0.78740157480314965" header="0.51181102362204722" footer="0.51181102362204722"/>
  <pageSetup paperSize="9" scale="67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2021-05-14T06:31:59Z</cp:lastPrinted>
  <dcterms:created xsi:type="dcterms:W3CDTF">2021-02-26T09:05:01Z</dcterms:created>
  <dcterms:modified xsi:type="dcterms:W3CDTF">2022-04-29T06:53:17Z</dcterms:modified>
</cp:coreProperties>
</file>