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1\Внесение_Изменений_Декабрь\Решение с приложениями\Решение_Приложения_Впечать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МБТ!$A$1:$AK$36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5" i="1" l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14" i="1"/>
  <c r="Z32" i="1"/>
  <c r="AI15" i="1" l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14" i="1"/>
  <c r="AA32" i="1" l="1"/>
  <c r="S32" i="1"/>
  <c r="O32" i="1"/>
  <c r="I32" i="1"/>
  <c r="AK15" i="1" l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14" i="1"/>
  <c r="AB32" i="1"/>
  <c r="L32" i="1"/>
  <c r="M32" i="1"/>
  <c r="C32" i="1" l="1"/>
  <c r="D32" i="1"/>
  <c r="E32" i="1"/>
  <c r="F32" i="1"/>
  <c r="G32" i="1"/>
  <c r="H32" i="1"/>
  <c r="J32" i="1"/>
  <c r="K32" i="1"/>
  <c r="N32" i="1"/>
  <c r="P32" i="1"/>
  <c r="Q32" i="1"/>
  <c r="R32" i="1"/>
  <c r="T32" i="1"/>
  <c r="U32" i="1"/>
  <c r="V32" i="1"/>
  <c r="W32" i="1"/>
  <c r="X32" i="1"/>
  <c r="Y32" i="1"/>
  <c r="AC32" i="1"/>
  <c r="AD32" i="1"/>
  <c r="AE32" i="1"/>
  <c r="AF32" i="1"/>
  <c r="AG32" i="1"/>
  <c r="AH32" i="1"/>
  <c r="B32" i="1"/>
  <c r="AI32" i="1" l="1"/>
  <c r="AJ32" i="1"/>
  <c r="AK32" i="1"/>
</calcChain>
</file>

<file path=xl/sharedStrings.xml><?xml version="1.0" encoding="utf-8"?>
<sst xmlns="http://schemas.openxmlformats.org/spreadsheetml/2006/main" count="88" uniqueCount="55">
  <si>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</si>
  <si>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</si>
  <si>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</si>
  <si>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</si>
  <si>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</si>
  <si>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</si>
  <si>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</si>
  <si>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</si>
  <si>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</si>
  <si>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</si>
  <si>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</si>
  <si>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</si>
  <si>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</si>
  <si>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</si>
  <si>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</si>
  <si>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</si>
  <si>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</si>
  <si>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</si>
  <si>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</si>
  <si>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2023 год</t>
  </si>
  <si>
    <t>2022 год</t>
  </si>
  <si>
    <t>2021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</si>
  <si>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</si>
  <si>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</si>
  <si>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Организация технической возможности подключения к сетям газораспределения земельных участков в населенных пунктах Новосибирской области</t>
  </si>
  <si>
    <t>Муниципальная программа Новосибирского района Новосибирской области "Развитие сетей наружного уличного освещения  Новосибирского района Новосибирской области на период 2020 - 2022 годы"</t>
  </si>
  <si>
    <t>Поддержание безопасного технического состояния гидротехнических сооружений Новосибирской области</t>
  </si>
  <si>
    <t>Муниципальная программа Новосибирского района Новосибирской области "Экология и охрана окружающей среды Новосибирского района Новосибирской области на 2020 - 2023 годы"</t>
  </si>
  <si>
    <t>Муниципальная программа Новосибирского района Новосибирской области "Обеспечение безопасности жизнедеятельности населения Новосибирского района Новосибирской области на период 2017 - 2021 годов"</t>
  </si>
  <si>
    <t>Проектирование и строительство объектов газификации</t>
  </si>
  <si>
    <t>Государственная поддержка отрасли культуры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</si>
  <si>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</si>
  <si>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</si>
  <si>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</si>
  <si>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</si>
  <si>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</si>
  <si>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</si>
  <si>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</si>
  <si>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на 2021 год и плановый период 2022 и 2023 годов"</t>
  </si>
  <si>
    <t>Новосибирского района  Новосибирской области</t>
  </si>
  <si>
    <t>района Новосибирской области "О бюджете</t>
  </si>
  <si>
    <t>к решению Совета депутатов Новосибирского</t>
  </si>
  <si>
    <t>Приложение 12</t>
  </si>
  <si>
    <t>тыс. рублей</t>
  </si>
  <si>
    <t>Распределение межбюджетных трансфертов из бюджета района бюджетам поселений на 2021 год и плановый период 2022 и 2023 годов</t>
  </si>
  <si>
    <t>Устойчивое функционирование автомобильных дорог местного значения и искусственных сооружений на них, а также улично-дорожной сети.</t>
  </si>
  <si>
    <t>Обеспечение сбалансированности местных бюджетов</t>
  </si>
  <si>
    <t>На реализацию мероприятий, имеющих приоритетное значение для жителей муниципальных образований Новосибирской области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</si>
  <si>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</si>
  <si>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Обеспечение сбалансированности поселений района за счет средств районного бюджета</t>
  </si>
  <si>
    <t>_______________________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</si>
  <si>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</si>
  <si>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"Жилищно-коммунальное хозяйство Новосибирского района Новосибирской области" (тепло-водо-снабжение)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</si>
  <si>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</si>
  <si>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 на 2019 - 2023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</si>
</sst>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5"/>
  <sheetViews>
    <sheetView showGridLines="0" tabSelected="1" view="pageBreakPreview" topLeftCell="U1" zoomScale="85" zoomScaleNormal="100" zoomScaleSheetLayoutView="85" workbookViewId="0">
      <selection activeCell="AJ14" sqref="AJ14:AJ31"/>
    </sheetView>
  </sheetViews>
  <sheetFormatPr defaultColWidth="9.140625" defaultRowHeight="15.75" x14ac:dyDescent="0.25"/>
  <cols>
    <col min="1" max="1" width="32.42578125" style="3" customWidth="1"/>
    <col min="2" max="2" width="11.28515625" style="3" customWidth="1"/>
    <col min="3" max="7" width="9.85546875" style="3" bestFit="1" customWidth="1"/>
    <col min="8" max="8" width="13" style="3" customWidth="1"/>
    <col min="9" max="9" width="12.28515625" style="3" customWidth="1"/>
    <col min="10" max="10" width="21.140625" style="3" customWidth="1"/>
    <col min="11" max="11" width="17.5703125" style="3" customWidth="1"/>
    <col min="12" max="13" width="12.7109375" style="3" customWidth="1"/>
    <col min="14" max="14" width="17.7109375" style="3" customWidth="1"/>
    <col min="15" max="15" width="15.7109375" style="3" customWidth="1"/>
    <col min="16" max="16" width="22.140625" style="3" customWidth="1"/>
    <col min="17" max="17" width="19.5703125" style="3" customWidth="1"/>
    <col min="18" max="18" width="16.28515625" style="3" customWidth="1"/>
    <col min="19" max="19" width="14.28515625" style="3" customWidth="1"/>
    <col min="20" max="20" width="32.7109375" style="3" customWidth="1"/>
    <col min="21" max="21" width="30.28515625" style="3" customWidth="1"/>
    <col min="22" max="22" width="20.42578125" style="3" customWidth="1"/>
    <col min="23" max="23" width="14.5703125" style="3" customWidth="1"/>
    <col min="24" max="24" width="12.7109375" style="3" customWidth="1"/>
    <col min="25" max="27" width="16.140625" style="3" customWidth="1"/>
    <col min="28" max="28" width="31.85546875" style="3" customWidth="1"/>
    <col min="29" max="29" width="26.7109375" style="3" customWidth="1"/>
    <col min="30" max="30" width="26.85546875" style="3" customWidth="1"/>
    <col min="31" max="31" width="14.28515625" style="3" customWidth="1"/>
    <col min="32" max="32" width="16.140625" style="3" customWidth="1"/>
    <col min="33" max="33" width="13.28515625" style="3" customWidth="1"/>
    <col min="34" max="34" width="14.28515625" style="3" customWidth="1"/>
    <col min="35" max="35" width="13.85546875" style="3" customWidth="1"/>
    <col min="36" max="37" width="13.85546875" style="3" bestFit="1" customWidth="1"/>
    <col min="38" max="158" width="9.140625" style="3" customWidth="1"/>
    <col min="159" max="16384" width="9.140625" style="3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N1" s="2"/>
      <c r="O1" s="2"/>
      <c r="P1" s="2"/>
      <c r="Q1" s="4" t="s">
        <v>42</v>
      </c>
      <c r="U1" s="2"/>
      <c r="V1" s="2"/>
      <c r="W1" s="2"/>
    </row>
    <row r="2" spans="1:37" x14ac:dyDescent="0.25">
      <c r="A2" s="1"/>
      <c r="B2" s="2"/>
      <c r="C2" s="2"/>
      <c r="D2" s="2"/>
      <c r="E2" s="2"/>
      <c r="F2" s="2"/>
      <c r="G2" s="2"/>
      <c r="H2" s="2"/>
      <c r="I2" s="2"/>
      <c r="J2" s="2"/>
      <c r="N2" s="2"/>
      <c r="O2" s="2"/>
      <c r="P2" s="2"/>
      <c r="Q2" s="4" t="s">
        <v>41</v>
      </c>
      <c r="U2" s="2"/>
      <c r="V2" s="2"/>
      <c r="W2" s="2"/>
    </row>
    <row r="3" spans="1:37" x14ac:dyDescent="0.25">
      <c r="A3" s="1"/>
      <c r="B3" s="2"/>
      <c r="C3" s="2"/>
      <c r="D3" s="2"/>
      <c r="E3" s="2"/>
      <c r="F3" s="2"/>
      <c r="G3" s="2"/>
      <c r="H3" s="2"/>
      <c r="I3" s="2"/>
      <c r="J3" s="2"/>
      <c r="N3" s="2"/>
      <c r="O3" s="2"/>
      <c r="P3" s="2"/>
      <c r="Q3" s="4" t="s">
        <v>40</v>
      </c>
      <c r="U3" s="2"/>
      <c r="V3" s="2"/>
      <c r="W3" s="2"/>
    </row>
    <row r="4" spans="1:37" x14ac:dyDescent="0.25">
      <c r="A4" s="1"/>
      <c r="B4" s="2"/>
      <c r="C4" s="2"/>
      <c r="D4" s="2"/>
      <c r="E4" s="2"/>
      <c r="F4" s="2"/>
      <c r="G4" s="2"/>
      <c r="H4" s="2"/>
      <c r="I4" s="2"/>
      <c r="J4" s="2"/>
      <c r="N4" s="2"/>
      <c r="O4" s="2"/>
      <c r="P4" s="2"/>
      <c r="Q4" s="4" t="s">
        <v>39</v>
      </c>
      <c r="U4" s="2"/>
      <c r="V4" s="2"/>
      <c r="W4" s="2"/>
    </row>
    <row r="5" spans="1:37" x14ac:dyDescent="0.25">
      <c r="A5" s="1"/>
      <c r="B5" s="2"/>
      <c r="C5" s="2"/>
      <c r="D5" s="2"/>
      <c r="E5" s="2"/>
      <c r="F5" s="2"/>
      <c r="G5" s="2"/>
      <c r="H5" s="2"/>
      <c r="I5" s="2"/>
      <c r="J5" s="2"/>
      <c r="N5" s="2"/>
      <c r="O5" s="2"/>
      <c r="P5" s="2"/>
      <c r="Q5" s="4" t="s">
        <v>38</v>
      </c>
      <c r="U5" s="2"/>
      <c r="V5" s="2"/>
      <c r="W5" s="2"/>
    </row>
    <row r="6" spans="1:37" ht="12.75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N6" s="2"/>
      <c r="O6" s="2"/>
      <c r="P6" s="2"/>
      <c r="T6" s="2"/>
      <c r="U6" s="2"/>
      <c r="V6" s="2"/>
      <c r="W6" s="2"/>
    </row>
    <row r="7" spans="1:37" ht="12.75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N7" s="2"/>
      <c r="O7" s="2"/>
      <c r="P7" s="2"/>
      <c r="T7" s="2"/>
      <c r="U7" s="2"/>
      <c r="V7" s="2"/>
      <c r="W7" s="2"/>
    </row>
    <row r="8" spans="1:37" x14ac:dyDescent="0.25">
      <c r="A8" s="5"/>
      <c r="B8" s="25" t="s">
        <v>44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12"/>
      <c r="Q8" s="12"/>
      <c r="R8" s="12"/>
      <c r="S8" s="22"/>
      <c r="T8" s="2"/>
      <c r="U8" s="2"/>
      <c r="V8" s="2"/>
      <c r="W8" s="2"/>
    </row>
    <row r="9" spans="1:37" x14ac:dyDescent="0.25">
      <c r="A9" s="5"/>
      <c r="B9" s="13"/>
      <c r="C9" s="13"/>
      <c r="D9" s="13"/>
      <c r="E9" s="13"/>
      <c r="F9" s="13"/>
      <c r="G9" s="13"/>
      <c r="H9" s="13"/>
      <c r="I9" s="13"/>
      <c r="J9" s="2"/>
      <c r="N9" s="2"/>
      <c r="O9" s="2"/>
      <c r="P9" s="2"/>
      <c r="T9" s="2"/>
      <c r="U9" s="2"/>
      <c r="V9" s="2"/>
      <c r="W9" s="2"/>
    </row>
    <row r="10" spans="1:3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N10" s="2"/>
      <c r="O10" s="2"/>
      <c r="P10" s="2"/>
      <c r="Q10" s="6" t="s">
        <v>43</v>
      </c>
      <c r="U10" s="2"/>
      <c r="V10" s="2"/>
      <c r="W10" s="2"/>
    </row>
    <row r="11" spans="1:37" ht="14.25" customHeight="1" x14ac:dyDescent="0.25">
      <c r="A11" s="26" t="s">
        <v>37</v>
      </c>
      <c r="B11" s="27" t="s">
        <v>36</v>
      </c>
      <c r="C11" s="27"/>
      <c r="D11" s="27"/>
      <c r="E11" s="27"/>
      <c r="F11" s="27"/>
      <c r="G11" s="27"/>
      <c r="H11" s="27" t="s">
        <v>35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6" t="s">
        <v>34</v>
      </c>
      <c r="AJ11" s="26"/>
      <c r="AK11" s="26"/>
    </row>
    <row r="12" spans="1:37" ht="141.75" x14ac:dyDescent="0.25">
      <c r="A12" s="26"/>
      <c r="B12" s="28" t="s">
        <v>33</v>
      </c>
      <c r="C12" s="28"/>
      <c r="D12" s="28"/>
      <c r="E12" s="28" t="s">
        <v>32</v>
      </c>
      <c r="F12" s="28"/>
      <c r="G12" s="28"/>
      <c r="H12" s="29" t="s">
        <v>53</v>
      </c>
      <c r="I12" s="30"/>
      <c r="J12" s="17" t="s">
        <v>31</v>
      </c>
      <c r="K12" s="17" t="s">
        <v>30</v>
      </c>
      <c r="L12" s="29" t="s">
        <v>54</v>
      </c>
      <c r="M12" s="30"/>
      <c r="N12" s="29" t="s">
        <v>51</v>
      </c>
      <c r="O12" s="30"/>
      <c r="P12" s="17" t="s">
        <v>45</v>
      </c>
      <c r="Q12" s="17" t="s">
        <v>29</v>
      </c>
      <c r="R12" s="29" t="s">
        <v>52</v>
      </c>
      <c r="S12" s="30"/>
      <c r="T12" s="17" t="s">
        <v>28</v>
      </c>
      <c r="U12" s="17" t="s">
        <v>27</v>
      </c>
      <c r="V12" s="17" t="s">
        <v>26</v>
      </c>
      <c r="W12" s="28" t="s">
        <v>25</v>
      </c>
      <c r="X12" s="28"/>
      <c r="Y12" s="29" t="s">
        <v>49</v>
      </c>
      <c r="Z12" s="30"/>
      <c r="AA12" s="20" t="s">
        <v>46</v>
      </c>
      <c r="AB12" s="18" t="s">
        <v>48</v>
      </c>
      <c r="AC12" s="17" t="s">
        <v>24</v>
      </c>
      <c r="AD12" s="17" t="s">
        <v>47</v>
      </c>
      <c r="AE12" s="28" t="s">
        <v>23</v>
      </c>
      <c r="AF12" s="28"/>
      <c r="AG12" s="28" t="s">
        <v>22</v>
      </c>
      <c r="AH12" s="28"/>
      <c r="AI12" s="26"/>
      <c r="AJ12" s="26"/>
      <c r="AK12" s="26"/>
    </row>
    <row r="13" spans="1:37" x14ac:dyDescent="0.25">
      <c r="A13" s="26"/>
      <c r="B13" s="14" t="s">
        <v>21</v>
      </c>
      <c r="C13" s="14" t="s">
        <v>20</v>
      </c>
      <c r="D13" s="14" t="s">
        <v>19</v>
      </c>
      <c r="E13" s="14" t="s">
        <v>21</v>
      </c>
      <c r="F13" s="14" t="s">
        <v>20</v>
      </c>
      <c r="G13" s="14" t="s">
        <v>19</v>
      </c>
      <c r="H13" s="14" t="s">
        <v>21</v>
      </c>
      <c r="I13" s="21" t="s">
        <v>20</v>
      </c>
      <c r="J13" s="14" t="s">
        <v>21</v>
      </c>
      <c r="K13" s="14" t="s">
        <v>21</v>
      </c>
      <c r="L13" s="19" t="s">
        <v>21</v>
      </c>
      <c r="M13" s="19" t="s">
        <v>20</v>
      </c>
      <c r="N13" s="14" t="s">
        <v>21</v>
      </c>
      <c r="O13" s="21" t="s">
        <v>20</v>
      </c>
      <c r="P13" s="14" t="s">
        <v>21</v>
      </c>
      <c r="Q13" s="14" t="s">
        <v>21</v>
      </c>
      <c r="R13" s="14" t="s">
        <v>21</v>
      </c>
      <c r="S13" s="21" t="s">
        <v>20</v>
      </c>
      <c r="T13" s="14" t="s">
        <v>21</v>
      </c>
      <c r="U13" s="14" t="s">
        <v>21</v>
      </c>
      <c r="V13" s="14" t="s">
        <v>21</v>
      </c>
      <c r="W13" s="14" t="s">
        <v>21</v>
      </c>
      <c r="X13" s="14" t="s">
        <v>20</v>
      </c>
      <c r="Y13" s="14" t="s">
        <v>21</v>
      </c>
      <c r="Z13" s="24" t="s">
        <v>20</v>
      </c>
      <c r="AA13" s="21" t="s">
        <v>21</v>
      </c>
      <c r="AB13" s="19" t="s">
        <v>21</v>
      </c>
      <c r="AC13" s="14" t="s">
        <v>21</v>
      </c>
      <c r="AD13" s="14" t="s">
        <v>21</v>
      </c>
      <c r="AE13" s="14" t="s">
        <v>21</v>
      </c>
      <c r="AF13" s="14" t="s">
        <v>20</v>
      </c>
      <c r="AG13" s="14" t="s">
        <v>21</v>
      </c>
      <c r="AH13" s="14" t="s">
        <v>20</v>
      </c>
      <c r="AI13" s="14" t="s">
        <v>21</v>
      </c>
      <c r="AJ13" s="14" t="s">
        <v>20</v>
      </c>
      <c r="AK13" s="14" t="s">
        <v>19</v>
      </c>
    </row>
    <row r="14" spans="1:37" x14ac:dyDescent="0.25">
      <c r="A14" s="7" t="s">
        <v>18</v>
      </c>
      <c r="B14" s="15">
        <v>1374.5</v>
      </c>
      <c r="C14" s="16">
        <v>1388.8</v>
      </c>
      <c r="D14" s="16">
        <v>1444.6</v>
      </c>
      <c r="E14" s="15">
        <v>0.1</v>
      </c>
      <c r="F14" s="16">
        <v>0.1</v>
      </c>
      <c r="G14" s="16">
        <v>0.1</v>
      </c>
      <c r="H14" s="16">
        <v>0</v>
      </c>
      <c r="I14" s="15">
        <v>15000</v>
      </c>
      <c r="J14" s="15">
        <v>0</v>
      </c>
      <c r="K14" s="15">
        <v>0</v>
      </c>
      <c r="L14" s="15">
        <v>5000</v>
      </c>
      <c r="M14" s="16">
        <v>7000</v>
      </c>
      <c r="N14" s="16">
        <v>0</v>
      </c>
      <c r="O14" s="16">
        <v>0</v>
      </c>
      <c r="P14" s="16">
        <v>23222.3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6">
        <v>0</v>
      </c>
      <c r="Y14" s="16">
        <v>0</v>
      </c>
      <c r="Z14" s="16">
        <v>0</v>
      </c>
      <c r="AA14" s="16">
        <v>2833</v>
      </c>
      <c r="AB14" s="16">
        <v>0</v>
      </c>
      <c r="AC14" s="15">
        <v>0</v>
      </c>
      <c r="AD14" s="15">
        <v>0</v>
      </c>
      <c r="AE14" s="15">
        <v>10740.4</v>
      </c>
      <c r="AF14" s="15">
        <v>7066.8</v>
      </c>
      <c r="AG14" s="15">
        <v>0</v>
      </c>
      <c r="AH14" s="15">
        <v>5123</v>
      </c>
      <c r="AI14" s="15">
        <f>AG14+AE14+AD14+AC14+Y14+W14+V14+U14+T14+R14+Q14+P14+N14+K14+J14+H14+E14+B14+L14+AB14+AA14</f>
        <v>43170.299999999996</v>
      </c>
      <c r="AJ14" s="16">
        <f>AF14+X14+F14+C14+AH14+M14+I14+O14+S14+Z14</f>
        <v>35578.699999999997</v>
      </c>
      <c r="AK14" s="16">
        <f t="shared" ref="AK14:AK31" si="0">D14+G14</f>
        <v>1444.6999999999998</v>
      </c>
    </row>
    <row r="15" spans="1:37" x14ac:dyDescent="0.25">
      <c r="A15" s="7" t="s">
        <v>17</v>
      </c>
      <c r="B15" s="15">
        <v>549.79999999999995</v>
      </c>
      <c r="C15" s="16">
        <v>555.6</v>
      </c>
      <c r="D15" s="16">
        <v>577.79999999999995</v>
      </c>
      <c r="E15" s="15">
        <v>0.1</v>
      </c>
      <c r="F15" s="16">
        <v>0.1</v>
      </c>
      <c r="G15" s="16">
        <v>0.1</v>
      </c>
      <c r="H15" s="16">
        <v>0</v>
      </c>
      <c r="I15" s="15">
        <v>0</v>
      </c>
      <c r="J15" s="15">
        <v>0</v>
      </c>
      <c r="K15" s="15">
        <v>0</v>
      </c>
      <c r="L15" s="15">
        <v>0</v>
      </c>
      <c r="M15" s="16">
        <v>0</v>
      </c>
      <c r="N15" s="16">
        <v>4900</v>
      </c>
      <c r="O15" s="16">
        <v>0</v>
      </c>
      <c r="P15" s="16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1377.5</v>
      </c>
      <c r="X15" s="16">
        <v>0</v>
      </c>
      <c r="Y15" s="16">
        <v>0</v>
      </c>
      <c r="Z15" s="16">
        <v>0</v>
      </c>
      <c r="AA15" s="16">
        <v>204.3</v>
      </c>
      <c r="AB15" s="16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3575</v>
      </c>
      <c r="AH15" s="15">
        <v>0</v>
      </c>
      <c r="AI15" s="15">
        <f t="shared" ref="AI15:AI31" si="1">AG15+AE15+AD15+AC15+Y15+W15+V15+U15+T15+R15+Q15+P15+N15+K15+J15+H15+E15+B15+L15+AB15+AA15</f>
        <v>10606.699999999999</v>
      </c>
      <c r="AJ15" s="16">
        <f t="shared" ref="AJ15:AJ31" si="2">AF15+X15+F15+C15+AH15+M15+I15+O15+S15+Z15</f>
        <v>555.70000000000005</v>
      </c>
      <c r="AK15" s="16">
        <f t="shared" si="0"/>
        <v>577.9</v>
      </c>
    </row>
    <row r="16" spans="1:37" x14ac:dyDescent="0.25">
      <c r="A16" s="7" t="s">
        <v>16</v>
      </c>
      <c r="B16" s="15">
        <v>274.89999999999998</v>
      </c>
      <c r="C16" s="16">
        <v>277.8</v>
      </c>
      <c r="D16" s="16">
        <v>288.89999999999998</v>
      </c>
      <c r="E16" s="15">
        <v>0.1</v>
      </c>
      <c r="F16" s="16">
        <v>0.1</v>
      </c>
      <c r="G16" s="16">
        <v>0.1</v>
      </c>
      <c r="H16" s="16">
        <v>0</v>
      </c>
      <c r="I16" s="15">
        <v>0</v>
      </c>
      <c r="J16" s="15">
        <v>0</v>
      </c>
      <c r="K16" s="15">
        <v>0</v>
      </c>
      <c r="L16" s="15">
        <v>0</v>
      </c>
      <c r="M16" s="16">
        <v>0</v>
      </c>
      <c r="N16" s="16">
        <v>0</v>
      </c>
      <c r="O16" s="16">
        <v>0</v>
      </c>
      <c r="P16" s="16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6">
        <v>0</v>
      </c>
      <c r="Y16" s="16">
        <v>0</v>
      </c>
      <c r="Z16" s="16">
        <v>0</v>
      </c>
      <c r="AA16" s="16">
        <v>40</v>
      </c>
      <c r="AB16" s="16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f t="shared" si="1"/>
        <v>315</v>
      </c>
      <c r="AJ16" s="16">
        <f t="shared" si="2"/>
        <v>277.90000000000003</v>
      </c>
      <c r="AK16" s="16">
        <f t="shared" si="0"/>
        <v>289</v>
      </c>
    </row>
    <row r="17" spans="1:37" x14ac:dyDescent="0.25">
      <c r="A17" s="7" t="s">
        <v>15</v>
      </c>
      <c r="B17" s="15">
        <v>274.89999999999998</v>
      </c>
      <c r="C17" s="16">
        <v>277.8</v>
      </c>
      <c r="D17" s="16">
        <v>288.89999999999998</v>
      </c>
      <c r="E17" s="15">
        <v>0.1</v>
      </c>
      <c r="F17" s="16">
        <v>0.1</v>
      </c>
      <c r="G17" s="16">
        <v>0.1</v>
      </c>
      <c r="H17" s="16">
        <v>0</v>
      </c>
      <c r="I17" s="15">
        <v>0</v>
      </c>
      <c r="J17" s="15">
        <v>0</v>
      </c>
      <c r="K17" s="15">
        <v>0</v>
      </c>
      <c r="L17" s="15">
        <v>0</v>
      </c>
      <c r="M17" s="16">
        <v>0</v>
      </c>
      <c r="N17" s="16">
        <v>0</v>
      </c>
      <c r="O17" s="16">
        <v>0</v>
      </c>
      <c r="P17" s="16">
        <v>0</v>
      </c>
      <c r="Q17" s="15">
        <v>0</v>
      </c>
      <c r="R17" s="15">
        <v>1975</v>
      </c>
      <c r="S17" s="15">
        <v>0</v>
      </c>
      <c r="T17" s="15">
        <v>350.6</v>
      </c>
      <c r="U17" s="15">
        <v>0</v>
      </c>
      <c r="V17" s="15">
        <v>0</v>
      </c>
      <c r="W17" s="15">
        <v>0</v>
      </c>
      <c r="X17" s="16">
        <v>0</v>
      </c>
      <c r="Y17" s="16">
        <v>2000</v>
      </c>
      <c r="Z17" s="16">
        <v>0</v>
      </c>
      <c r="AA17" s="16">
        <v>9159.1</v>
      </c>
      <c r="AB17" s="16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f t="shared" si="1"/>
        <v>13759.7</v>
      </c>
      <c r="AJ17" s="16">
        <f t="shared" si="2"/>
        <v>277.90000000000003</v>
      </c>
      <c r="AK17" s="16">
        <f t="shared" si="0"/>
        <v>289</v>
      </c>
    </row>
    <row r="18" spans="1:37" x14ac:dyDescent="0.25">
      <c r="A18" s="7" t="s">
        <v>14</v>
      </c>
      <c r="B18" s="15">
        <v>549.79999999999995</v>
      </c>
      <c r="C18" s="16">
        <v>555.6</v>
      </c>
      <c r="D18" s="16">
        <v>577.79999999999995</v>
      </c>
      <c r="E18" s="15">
        <v>0.1</v>
      </c>
      <c r="F18" s="16">
        <v>0.1</v>
      </c>
      <c r="G18" s="16">
        <v>0.1</v>
      </c>
      <c r="H18" s="16">
        <v>0</v>
      </c>
      <c r="I18" s="15">
        <v>0</v>
      </c>
      <c r="J18" s="15">
        <v>0</v>
      </c>
      <c r="K18" s="15">
        <v>0</v>
      </c>
      <c r="L18" s="15">
        <v>0</v>
      </c>
      <c r="M18" s="16">
        <v>0</v>
      </c>
      <c r="N18" s="16">
        <v>10000</v>
      </c>
      <c r="O18" s="16">
        <v>0</v>
      </c>
      <c r="P18" s="16">
        <v>32777.699999999997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1000</v>
      </c>
      <c r="W18" s="15">
        <v>0</v>
      </c>
      <c r="X18" s="16">
        <v>0</v>
      </c>
      <c r="Y18" s="16">
        <v>0</v>
      </c>
      <c r="Z18" s="16">
        <v>0</v>
      </c>
      <c r="AA18" s="16">
        <v>405.6</v>
      </c>
      <c r="AB18" s="16">
        <v>0</v>
      </c>
      <c r="AC18" s="15">
        <v>0</v>
      </c>
      <c r="AD18" s="15">
        <v>0</v>
      </c>
      <c r="AE18" s="15">
        <v>5001.8999999999996</v>
      </c>
      <c r="AF18" s="15">
        <v>1850</v>
      </c>
      <c r="AG18" s="15">
        <v>0</v>
      </c>
      <c r="AH18" s="15">
        <v>0</v>
      </c>
      <c r="AI18" s="15">
        <f t="shared" si="1"/>
        <v>49735.1</v>
      </c>
      <c r="AJ18" s="16">
        <f t="shared" si="2"/>
        <v>2405.6999999999998</v>
      </c>
      <c r="AK18" s="16">
        <f t="shared" si="0"/>
        <v>577.9</v>
      </c>
    </row>
    <row r="19" spans="1:37" x14ac:dyDescent="0.25">
      <c r="A19" s="7" t="s">
        <v>13</v>
      </c>
      <c r="B19" s="15">
        <v>274.89999999999998</v>
      </c>
      <c r="C19" s="16">
        <v>277.8</v>
      </c>
      <c r="D19" s="16">
        <v>288.89999999999998</v>
      </c>
      <c r="E19" s="15">
        <v>0.1</v>
      </c>
      <c r="F19" s="16">
        <v>0.1</v>
      </c>
      <c r="G19" s="16">
        <v>0.1</v>
      </c>
      <c r="H19" s="16">
        <v>0</v>
      </c>
      <c r="I19" s="15">
        <v>0</v>
      </c>
      <c r="J19" s="15">
        <v>0</v>
      </c>
      <c r="K19" s="15">
        <v>0</v>
      </c>
      <c r="L19" s="15">
        <v>0</v>
      </c>
      <c r="M19" s="16">
        <v>0</v>
      </c>
      <c r="N19" s="16">
        <v>2317.6</v>
      </c>
      <c r="O19" s="16">
        <v>0</v>
      </c>
      <c r="P19" s="16">
        <v>0</v>
      </c>
      <c r="Q19" s="15">
        <v>0</v>
      </c>
      <c r="R19" s="15">
        <v>0</v>
      </c>
      <c r="S19" s="15">
        <v>1000</v>
      </c>
      <c r="T19" s="15">
        <v>188.9</v>
      </c>
      <c r="U19" s="15">
        <v>0</v>
      </c>
      <c r="V19" s="15">
        <v>0</v>
      </c>
      <c r="W19" s="15">
        <v>0</v>
      </c>
      <c r="X19" s="16">
        <v>0</v>
      </c>
      <c r="Y19" s="16">
        <v>0</v>
      </c>
      <c r="Z19" s="16">
        <v>0</v>
      </c>
      <c r="AA19" s="16">
        <v>215</v>
      </c>
      <c r="AB19" s="16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f t="shared" si="1"/>
        <v>2996.5</v>
      </c>
      <c r="AJ19" s="16">
        <f t="shared" si="2"/>
        <v>1277.9000000000001</v>
      </c>
      <c r="AK19" s="16">
        <f t="shared" si="0"/>
        <v>289</v>
      </c>
    </row>
    <row r="20" spans="1:37" x14ac:dyDescent="0.25">
      <c r="A20" s="7" t="s">
        <v>12</v>
      </c>
      <c r="B20" s="15">
        <v>824.8</v>
      </c>
      <c r="C20" s="16">
        <v>833.4</v>
      </c>
      <c r="D20" s="16">
        <v>866.7</v>
      </c>
      <c r="E20" s="15">
        <v>0.1</v>
      </c>
      <c r="F20" s="16">
        <v>0.1</v>
      </c>
      <c r="G20" s="16">
        <v>0.1</v>
      </c>
      <c r="H20" s="16">
        <v>4951.8999999999996</v>
      </c>
      <c r="I20" s="15">
        <v>0</v>
      </c>
      <c r="J20" s="15">
        <v>0</v>
      </c>
      <c r="K20" s="15">
        <v>144</v>
      </c>
      <c r="L20" s="15">
        <v>0</v>
      </c>
      <c r="M20" s="16">
        <v>0</v>
      </c>
      <c r="N20" s="16">
        <v>7400</v>
      </c>
      <c r="O20" s="16">
        <v>0</v>
      </c>
      <c r="P20" s="16">
        <v>0</v>
      </c>
      <c r="Q20" s="15">
        <v>0</v>
      </c>
      <c r="R20" s="15">
        <v>3420</v>
      </c>
      <c r="S20" s="15">
        <v>880</v>
      </c>
      <c r="T20" s="15">
        <v>0</v>
      </c>
      <c r="U20" s="15">
        <v>0</v>
      </c>
      <c r="V20" s="15">
        <v>0</v>
      </c>
      <c r="W20" s="15">
        <v>1405</v>
      </c>
      <c r="X20" s="16">
        <v>1200</v>
      </c>
      <c r="Y20" s="16">
        <v>0</v>
      </c>
      <c r="Z20" s="16">
        <v>0</v>
      </c>
      <c r="AA20" s="16">
        <v>384.8</v>
      </c>
      <c r="AB20" s="16">
        <v>0</v>
      </c>
      <c r="AC20" s="15">
        <v>0</v>
      </c>
      <c r="AD20" s="15">
        <v>0</v>
      </c>
      <c r="AE20" s="15">
        <v>5250.8</v>
      </c>
      <c r="AF20" s="15">
        <v>3700</v>
      </c>
      <c r="AG20" s="15">
        <v>0</v>
      </c>
      <c r="AH20" s="15">
        <v>5122.8999999999996</v>
      </c>
      <c r="AI20" s="15">
        <f t="shared" si="1"/>
        <v>23781.399999999994</v>
      </c>
      <c r="AJ20" s="16">
        <f t="shared" si="2"/>
        <v>11736.4</v>
      </c>
      <c r="AK20" s="16">
        <f t="shared" si="0"/>
        <v>866.80000000000007</v>
      </c>
    </row>
    <row r="21" spans="1:37" x14ac:dyDescent="0.25">
      <c r="A21" s="7" t="s">
        <v>11</v>
      </c>
      <c r="B21" s="15">
        <v>274.89999999999998</v>
      </c>
      <c r="C21" s="16">
        <v>277.8</v>
      </c>
      <c r="D21" s="16">
        <v>288.89999999999998</v>
      </c>
      <c r="E21" s="15">
        <v>0.1</v>
      </c>
      <c r="F21" s="16">
        <v>0.1</v>
      </c>
      <c r="G21" s="16">
        <v>0.1</v>
      </c>
      <c r="H21" s="16">
        <v>0</v>
      </c>
      <c r="I21" s="15">
        <v>1500</v>
      </c>
      <c r="J21" s="15">
        <v>420.2</v>
      </c>
      <c r="K21" s="15">
        <v>0</v>
      </c>
      <c r="L21" s="15">
        <v>0</v>
      </c>
      <c r="M21" s="16">
        <v>0</v>
      </c>
      <c r="N21" s="16">
        <v>500</v>
      </c>
      <c r="O21" s="16">
        <v>0</v>
      </c>
      <c r="P21" s="16">
        <v>0</v>
      </c>
      <c r="Q21" s="15">
        <v>0</v>
      </c>
      <c r="R21" s="15">
        <v>0</v>
      </c>
      <c r="S21" s="15">
        <v>0</v>
      </c>
      <c r="T21" s="15">
        <v>342.8</v>
      </c>
      <c r="U21" s="15">
        <v>0</v>
      </c>
      <c r="V21" s="15">
        <v>0</v>
      </c>
      <c r="W21" s="15">
        <v>0</v>
      </c>
      <c r="X21" s="16">
        <v>0</v>
      </c>
      <c r="Y21" s="16">
        <v>0</v>
      </c>
      <c r="Z21" s="16">
        <v>0</v>
      </c>
      <c r="AA21" s="16">
        <v>1879</v>
      </c>
      <c r="AB21" s="16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f t="shared" si="1"/>
        <v>3417</v>
      </c>
      <c r="AJ21" s="16">
        <f t="shared" si="2"/>
        <v>1777.9</v>
      </c>
      <c r="AK21" s="16">
        <f t="shared" si="0"/>
        <v>289</v>
      </c>
    </row>
    <row r="22" spans="1:37" x14ac:dyDescent="0.25">
      <c r="A22" s="7" t="s">
        <v>10</v>
      </c>
      <c r="B22" s="15">
        <v>274.89999999999998</v>
      </c>
      <c r="C22" s="16">
        <v>277.8</v>
      </c>
      <c r="D22" s="16">
        <v>288.89999999999998</v>
      </c>
      <c r="E22" s="15">
        <v>0.1</v>
      </c>
      <c r="F22" s="16">
        <v>0.1</v>
      </c>
      <c r="G22" s="16">
        <v>0.1</v>
      </c>
      <c r="H22" s="16">
        <v>0</v>
      </c>
      <c r="I22" s="15">
        <v>0</v>
      </c>
      <c r="J22" s="15">
        <v>0</v>
      </c>
      <c r="K22" s="15">
        <v>0</v>
      </c>
      <c r="L22" s="15">
        <v>130</v>
      </c>
      <c r="M22" s="16">
        <v>0</v>
      </c>
      <c r="N22" s="16">
        <v>0</v>
      </c>
      <c r="O22" s="16">
        <v>0</v>
      </c>
      <c r="P22" s="16">
        <v>0</v>
      </c>
      <c r="Q22" s="15">
        <v>0</v>
      </c>
      <c r="R22" s="15">
        <v>0</v>
      </c>
      <c r="S22" s="15">
        <v>0</v>
      </c>
      <c r="T22" s="15">
        <v>461.3</v>
      </c>
      <c r="U22" s="15">
        <v>0</v>
      </c>
      <c r="V22" s="15">
        <v>0</v>
      </c>
      <c r="W22" s="15">
        <v>0</v>
      </c>
      <c r="X22" s="16">
        <v>0</v>
      </c>
      <c r="Y22" s="16">
        <v>0</v>
      </c>
      <c r="Z22" s="16">
        <v>0</v>
      </c>
      <c r="AA22" s="16">
        <v>778.8</v>
      </c>
      <c r="AB22" s="16">
        <v>0</v>
      </c>
      <c r="AC22" s="15">
        <v>0</v>
      </c>
      <c r="AD22" s="15">
        <v>0</v>
      </c>
      <c r="AE22" s="15">
        <v>5432.4</v>
      </c>
      <c r="AF22" s="15">
        <v>3700</v>
      </c>
      <c r="AG22" s="15">
        <v>7417.6</v>
      </c>
      <c r="AH22" s="15">
        <v>0</v>
      </c>
      <c r="AI22" s="15">
        <f t="shared" si="1"/>
        <v>14495.099999999999</v>
      </c>
      <c r="AJ22" s="16">
        <f t="shared" si="2"/>
        <v>3977.9</v>
      </c>
      <c r="AK22" s="16">
        <f t="shared" si="0"/>
        <v>289</v>
      </c>
    </row>
    <row r="23" spans="1:37" x14ac:dyDescent="0.25">
      <c r="A23" s="7" t="s">
        <v>9</v>
      </c>
      <c r="B23" s="15">
        <v>274.89999999999998</v>
      </c>
      <c r="C23" s="16">
        <v>277.8</v>
      </c>
      <c r="D23" s="16">
        <v>288.89999999999998</v>
      </c>
      <c r="E23" s="15">
        <v>0.1</v>
      </c>
      <c r="F23" s="16">
        <v>0.1</v>
      </c>
      <c r="G23" s="16">
        <v>0.1</v>
      </c>
      <c r="H23" s="16">
        <v>2853.8</v>
      </c>
      <c r="I23" s="15">
        <v>0</v>
      </c>
      <c r="J23" s="15">
        <v>0</v>
      </c>
      <c r="K23" s="15">
        <v>0</v>
      </c>
      <c r="L23" s="15">
        <v>0</v>
      </c>
      <c r="M23" s="16">
        <v>0</v>
      </c>
      <c r="N23" s="16">
        <v>5000</v>
      </c>
      <c r="O23" s="16">
        <v>0</v>
      </c>
      <c r="P23" s="16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6">
        <v>0</v>
      </c>
      <c r="Y23" s="16">
        <v>0</v>
      </c>
      <c r="Z23" s="16">
        <v>0</v>
      </c>
      <c r="AA23" s="16">
        <v>150</v>
      </c>
      <c r="AB23" s="16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4738.3</v>
      </c>
      <c r="AH23" s="15">
        <v>0</v>
      </c>
      <c r="AI23" s="15">
        <f t="shared" si="1"/>
        <v>13017.099999999999</v>
      </c>
      <c r="AJ23" s="16">
        <f t="shared" si="2"/>
        <v>277.90000000000003</v>
      </c>
      <c r="AK23" s="16">
        <f t="shared" si="0"/>
        <v>289</v>
      </c>
    </row>
    <row r="24" spans="1:37" x14ac:dyDescent="0.25">
      <c r="A24" s="7" t="s">
        <v>8</v>
      </c>
      <c r="B24" s="15">
        <v>274.89999999999998</v>
      </c>
      <c r="C24" s="16">
        <v>277.8</v>
      </c>
      <c r="D24" s="16">
        <v>288.89999999999998</v>
      </c>
      <c r="E24" s="15">
        <v>0.1</v>
      </c>
      <c r="F24" s="16">
        <v>0.1</v>
      </c>
      <c r="G24" s="16">
        <v>0.1</v>
      </c>
      <c r="H24" s="16">
        <v>3000</v>
      </c>
      <c r="I24" s="15">
        <v>0</v>
      </c>
      <c r="J24" s="15">
        <v>0</v>
      </c>
      <c r="K24" s="15">
        <v>0</v>
      </c>
      <c r="L24" s="15">
        <v>0</v>
      </c>
      <c r="M24" s="16">
        <v>0</v>
      </c>
      <c r="N24" s="16">
        <v>500</v>
      </c>
      <c r="O24" s="16">
        <v>0</v>
      </c>
      <c r="P24" s="16">
        <v>0</v>
      </c>
      <c r="Q24" s="15">
        <v>0</v>
      </c>
      <c r="R24" s="15">
        <v>0</v>
      </c>
      <c r="S24" s="15">
        <v>0</v>
      </c>
      <c r="T24" s="15">
        <v>701.2</v>
      </c>
      <c r="U24" s="15">
        <v>300</v>
      </c>
      <c r="V24" s="15">
        <v>0</v>
      </c>
      <c r="W24" s="15">
        <v>0</v>
      </c>
      <c r="X24" s="16">
        <v>0</v>
      </c>
      <c r="Y24" s="16">
        <v>0</v>
      </c>
      <c r="Z24" s="16">
        <v>0</v>
      </c>
      <c r="AA24" s="16">
        <v>751</v>
      </c>
      <c r="AB24" s="16">
        <v>5500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5122.8999999999996</v>
      </c>
      <c r="AI24" s="15">
        <f t="shared" si="1"/>
        <v>11027.2</v>
      </c>
      <c r="AJ24" s="16">
        <f t="shared" si="2"/>
        <v>5400.7999999999993</v>
      </c>
      <c r="AK24" s="16">
        <f t="shared" si="0"/>
        <v>289</v>
      </c>
    </row>
    <row r="25" spans="1:37" x14ac:dyDescent="0.25">
      <c r="A25" s="7" t="s">
        <v>7</v>
      </c>
      <c r="B25" s="15">
        <v>274.89999999999998</v>
      </c>
      <c r="C25" s="16">
        <v>277.8</v>
      </c>
      <c r="D25" s="16">
        <v>288.89999999999998</v>
      </c>
      <c r="E25" s="15">
        <v>0.1</v>
      </c>
      <c r="F25" s="16">
        <v>0.1</v>
      </c>
      <c r="G25" s="16">
        <v>0.1</v>
      </c>
      <c r="H25" s="16">
        <v>0</v>
      </c>
      <c r="I25" s="15">
        <v>0</v>
      </c>
      <c r="J25" s="15">
        <v>0</v>
      </c>
      <c r="K25" s="15">
        <v>0</v>
      </c>
      <c r="L25" s="15">
        <v>0</v>
      </c>
      <c r="M25" s="16">
        <v>0</v>
      </c>
      <c r="N25" s="16">
        <v>0</v>
      </c>
      <c r="O25" s="16">
        <v>0</v>
      </c>
      <c r="P25" s="16">
        <v>0</v>
      </c>
      <c r="Q25" s="15">
        <v>0</v>
      </c>
      <c r="R25" s="15">
        <v>0</v>
      </c>
      <c r="S25" s="15">
        <v>0</v>
      </c>
      <c r="T25" s="15">
        <v>350.6</v>
      </c>
      <c r="U25" s="15">
        <v>0</v>
      </c>
      <c r="V25" s="15">
        <v>0</v>
      </c>
      <c r="W25" s="15">
        <v>0</v>
      </c>
      <c r="X25" s="16">
        <v>0</v>
      </c>
      <c r="Y25" s="16">
        <v>0</v>
      </c>
      <c r="Z25" s="16">
        <v>0</v>
      </c>
      <c r="AA25" s="16">
        <v>90</v>
      </c>
      <c r="AB25" s="16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f t="shared" si="1"/>
        <v>715.6</v>
      </c>
      <c r="AJ25" s="16">
        <f t="shared" si="2"/>
        <v>277.90000000000003</v>
      </c>
      <c r="AK25" s="16">
        <f t="shared" si="0"/>
        <v>289</v>
      </c>
    </row>
    <row r="26" spans="1:37" x14ac:dyDescent="0.25">
      <c r="A26" s="7" t="s">
        <v>6</v>
      </c>
      <c r="B26" s="15">
        <v>274.89999999999998</v>
      </c>
      <c r="C26" s="16">
        <v>277.8</v>
      </c>
      <c r="D26" s="16">
        <v>288.89999999999998</v>
      </c>
      <c r="E26" s="15">
        <v>0.1</v>
      </c>
      <c r="F26" s="16">
        <v>0.1</v>
      </c>
      <c r="G26" s="16">
        <v>0.1</v>
      </c>
      <c r="H26" s="16">
        <v>0</v>
      </c>
      <c r="I26" s="15">
        <v>0</v>
      </c>
      <c r="J26" s="15">
        <v>0</v>
      </c>
      <c r="K26" s="15">
        <v>0</v>
      </c>
      <c r="L26" s="15">
        <v>0</v>
      </c>
      <c r="M26" s="16">
        <v>0</v>
      </c>
      <c r="N26" s="16">
        <v>0</v>
      </c>
      <c r="O26" s="16">
        <v>0</v>
      </c>
      <c r="P26" s="16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6">
        <v>0</v>
      </c>
      <c r="Y26" s="16">
        <v>0</v>
      </c>
      <c r="Z26" s="16">
        <v>0</v>
      </c>
      <c r="AA26" s="16">
        <v>150</v>
      </c>
      <c r="AB26" s="16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3252.3</v>
      </c>
      <c r="AH26" s="15">
        <v>0</v>
      </c>
      <c r="AI26" s="15">
        <f t="shared" si="1"/>
        <v>3677.3</v>
      </c>
      <c r="AJ26" s="16">
        <f t="shared" si="2"/>
        <v>277.90000000000003</v>
      </c>
      <c r="AK26" s="16">
        <f t="shared" si="0"/>
        <v>289</v>
      </c>
    </row>
    <row r="27" spans="1:37" x14ac:dyDescent="0.25">
      <c r="A27" s="7" t="s">
        <v>5</v>
      </c>
      <c r="B27" s="15">
        <v>110</v>
      </c>
      <c r="C27" s="16">
        <v>111</v>
      </c>
      <c r="D27" s="16">
        <v>115.6</v>
      </c>
      <c r="E27" s="15">
        <v>0.1</v>
      </c>
      <c r="F27" s="16">
        <v>0.1</v>
      </c>
      <c r="G27" s="16">
        <v>0.1</v>
      </c>
      <c r="H27" s="16">
        <v>0</v>
      </c>
      <c r="I27" s="15">
        <v>0</v>
      </c>
      <c r="J27" s="15">
        <v>0</v>
      </c>
      <c r="K27" s="15">
        <v>0</v>
      </c>
      <c r="L27" s="15">
        <v>0</v>
      </c>
      <c r="M27" s="16">
        <v>0</v>
      </c>
      <c r="N27" s="16">
        <v>3743.5</v>
      </c>
      <c r="O27" s="16">
        <v>0</v>
      </c>
      <c r="P27" s="16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6">
        <v>0</v>
      </c>
      <c r="Y27" s="16">
        <v>0</v>
      </c>
      <c r="Z27" s="16">
        <v>0</v>
      </c>
      <c r="AA27" s="16">
        <v>470</v>
      </c>
      <c r="AB27" s="16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f t="shared" si="1"/>
        <v>4323.6000000000004</v>
      </c>
      <c r="AJ27" s="16">
        <f t="shared" si="2"/>
        <v>111.1</v>
      </c>
      <c r="AK27" s="16">
        <f t="shared" si="0"/>
        <v>115.69999999999999</v>
      </c>
    </row>
    <row r="28" spans="1:37" x14ac:dyDescent="0.25">
      <c r="A28" s="7" t="s">
        <v>4</v>
      </c>
      <c r="B28" s="15">
        <v>274.89999999999998</v>
      </c>
      <c r="C28" s="16">
        <v>277.8</v>
      </c>
      <c r="D28" s="16">
        <v>288.89999999999998</v>
      </c>
      <c r="E28" s="15">
        <v>0.1</v>
      </c>
      <c r="F28" s="16">
        <v>0.1</v>
      </c>
      <c r="G28" s="16">
        <v>0.1</v>
      </c>
      <c r="H28" s="16">
        <v>0</v>
      </c>
      <c r="I28" s="15">
        <v>0</v>
      </c>
      <c r="J28" s="15">
        <v>0</v>
      </c>
      <c r="K28" s="15">
        <v>0</v>
      </c>
      <c r="L28" s="15">
        <v>0</v>
      </c>
      <c r="M28" s="16">
        <v>0</v>
      </c>
      <c r="N28" s="16">
        <v>0</v>
      </c>
      <c r="O28" s="16">
        <v>0</v>
      </c>
      <c r="P28" s="16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6">
        <v>0</v>
      </c>
      <c r="Y28" s="16">
        <v>1300</v>
      </c>
      <c r="Z28" s="16">
        <v>0</v>
      </c>
      <c r="AA28" s="16">
        <v>290</v>
      </c>
      <c r="AB28" s="16">
        <v>0</v>
      </c>
      <c r="AC28" s="15">
        <v>0</v>
      </c>
      <c r="AD28" s="15">
        <v>0</v>
      </c>
      <c r="AE28" s="15">
        <v>0</v>
      </c>
      <c r="AF28" s="15">
        <v>2147.6</v>
      </c>
      <c r="AG28" s="15">
        <v>0</v>
      </c>
      <c r="AH28" s="15">
        <v>0</v>
      </c>
      <c r="AI28" s="15">
        <f t="shared" si="1"/>
        <v>1865</v>
      </c>
      <c r="AJ28" s="16">
        <f t="shared" si="2"/>
        <v>2425.5</v>
      </c>
      <c r="AK28" s="16">
        <f t="shared" si="0"/>
        <v>289</v>
      </c>
    </row>
    <row r="29" spans="1:37" x14ac:dyDescent="0.25">
      <c r="A29" s="7" t="s">
        <v>3</v>
      </c>
      <c r="B29" s="15">
        <v>549.79999999999995</v>
      </c>
      <c r="C29" s="16">
        <v>555.6</v>
      </c>
      <c r="D29" s="16">
        <v>577.79999999999995</v>
      </c>
      <c r="E29" s="15">
        <v>0.1</v>
      </c>
      <c r="F29" s="16">
        <v>0.1</v>
      </c>
      <c r="G29" s="16">
        <v>0.1</v>
      </c>
      <c r="H29" s="16">
        <v>0</v>
      </c>
      <c r="I29" s="15">
        <v>0</v>
      </c>
      <c r="J29" s="15">
        <v>800</v>
      </c>
      <c r="K29" s="15">
        <v>0</v>
      </c>
      <c r="L29" s="15">
        <v>0</v>
      </c>
      <c r="M29" s="16">
        <v>0</v>
      </c>
      <c r="N29" s="16">
        <v>2950</v>
      </c>
      <c r="O29" s="16">
        <v>0</v>
      </c>
      <c r="P29" s="16">
        <v>65000</v>
      </c>
      <c r="Q29" s="15">
        <v>0</v>
      </c>
      <c r="R29" s="15">
        <v>0</v>
      </c>
      <c r="S29" s="15">
        <v>0</v>
      </c>
      <c r="T29" s="15">
        <v>350.6</v>
      </c>
      <c r="U29" s="15">
        <v>0</v>
      </c>
      <c r="V29" s="15">
        <v>99.2</v>
      </c>
      <c r="W29" s="15">
        <v>6196.6</v>
      </c>
      <c r="X29" s="16">
        <v>0</v>
      </c>
      <c r="Y29" s="16">
        <v>1800</v>
      </c>
      <c r="Z29" s="16">
        <v>10000</v>
      </c>
      <c r="AA29" s="16">
        <v>348</v>
      </c>
      <c r="AB29" s="16">
        <v>0</v>
      </c>
      <c r="AC29" s="15">
        <v>61750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f t="shared" si="1"/>
        <v>139844.30000000002</v>
      </c>
      <c r="AJ29" s="16">
        <f t="shared" si="2"/>
        <v>10555.7</v>
      </c>
      <c r="AK29" s="16">
        <f t="shared" si="0"/>
        <v>577.9</v>
      </c>
    </row>
    <row r="30" spans="1:37" x14ac:dyDescent="0.25">
      <c r="A30" s="7" t="s">
        <v>2</v>
      </c>
      <c r="B30" s="15">
        <v>549.79999999999995</v>
      </c>
      <c r="C30" s="16">
        <v>555.6</v>
      </c>
      <c r="D30" s="16">
        <v>577.79999999999995</v>
      </c>
      <c r="E30" s="15">
        <v>0.1</v>
      </c>
      <c r="F30" s="16">
        <v>0.1</v>
      </c>
      <c r="G30" s="16">
        <v>0.1</v>
      </c>
      <c r="H30" s="16">
        <v>0</v>
      </c>
      <c r="I30" s="15">
        <v>0</v>
      </c>
      <c r="J30" s="15">
        <v>0</v>
      </c>
      <c r="K30" s="15">
        <v>0</v>
      </c>
      <c r="L30" s="15">
        <v>0</v>
      </c>
      <c r="M30" s="16">
        <v>0</v>
      </c>
      <c r="N30" s="16">
        <v>0</v>
      </c>
      <c r="O30" s="16">
        <v>0</v>
      </c>
      <c r="P30" s="16">
        <v>0</v>
      </c>
      <c r="Q30" s="15">
        <v>17713.099999999999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6">
        <v>0</v>
      </c>
      <c r="Y30" s="16">
        <v>0</v>
      </c>
      <c r="Z30" s="16">
        <v>0</v>
      </c>
      <c r="AA30" s="16">
        <v>270</v>
      </c>
      <c r="AB30" s="16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3939.5</v>
      </c>
      <c r="AI30" s="15">
        <f t="shared" si="1"/>
        <v>18532.999999999996</v>
      </c>
      <c r="AJ30" s="16">
        <f t="shared" si="2"/>
        <v>4495.2</v>
      </c>
      <c r="AK30" s="16">
        <f t="shared" si="0"/>
        <v>577.9</v>
      </c>
    </row>
    <row r="31" spans="1:37" x14ac:dyDescent="0.25">
      <c r="A31" s="7" t="s">
        <v>1</v>
      </c>
      <c r="B31" s="15">
        <v>274.89999999999998</v>
      </c>
      <c r="C31" s="16">
        <v>277.8</v>
      </c>
      <c r="D31" s="16">
        <v>288.89999999999998</v>
      </c>
      <c r="E31" s="15">
        <v>0.1</v>
      </c>
      <c r="F31" s="16">
        <v>0.1</v>
      </c>
      <c r="G31" s="16">
        <v>0.1</v>
      </c>
      <c r="H31" s="16">
        <v>2000</v>
      </c>
      <c r="I31" s="15">
        <v>0</v>
      </c>
      <c r="J31" s="15">
        <v>0</v>
      </c>
      <c r="K31" s="15">
        <v>0</v>
      </c>
      <c r="L31" s="15">
        <v>0</v>
      </c>
      <c r="M31" s="16">
        <v>0</v>
      </c>
      <c r="N31" s="16">
        <v>4750</v>
      </c>
      <c r="O31" s="16">
        <v>16000</v>
      </c>
      <c r="P31" s="16">
        <v>0</v>
      </c>
      <c r="Q31" s="15">
        <v>0</v>
      </c>
      <c r="R31" s="15">
        <v>0</v>
      </c>
      <c r="S31" s="15">
        <v>7200</v>
      </c>
      <c r="T31" s="15">
        <v>0</v>
      </c>
      <c r="U31" s="15">
        <v>0</v>
      </c>
      <c r="V31" s="15">
        <v>0</v>
      </c>
      <c r="W31" s="15">
        <v>0</v>
      </c>
      <c r="X31" s="16">
        <v>0</v>
      </c>
      <c r="Y31" s="16">
        <v>0</v>
      </c>
      <c r="Z31" s="16">
        <v>0</v>
      </c>
      <c r="AA31" s="16">
        <v>279.7</v>
      </c>
      <c r="AB31" s="16">
        <v>0</v>
      </c>
      <c r="AC31" s="15">
        <v>0</v>
      </c>
      <c r="AD31" s="15">
        <v>4027</v>
      </c>
      <c r="AE31" s="15">
        <v>0</v>
      </c>
      <c r="AF31" s="15">
        <v>0</v>
      </c>
      <c r="AG31" s="15">
        <v>0</v>
      </c>
      <c r="AH31" s="15">
        <v>0</v>
      </c>
      <c r="AI31" s="15">
        <f t="shared" si="1"/>
        <v>11331.7</v>
      </c>
      <c r="AJ31" s="16">
        <f t="shared" si="2"/>
        <v>23477.9</v>
      </c>
      <c r="AK31" s="16">
        <f t="shared" si="0"/>
        <v>289</v>
      </c>
    </row>
    <row r="32" spans="1:37" x14ac:dyDescent="0.25">
      <c r="A32" s="8" t="s">
        <v>0</v>
      </c>
      <c r="B32" s="9">
        <f>SUM(B14:B31)</f>
        <v>7532.3999999999969</v>
      </c>
      <c r="C32" s="9">
        <f t="shared" ref="C32:AH32" si="3">SUM(C14:C31)</f>
        <v>7611.4000000000024</v>
      </c>
      <c r="D32" s="9">
        <f t="shared" si="3"/>
        <v>7915.9999999999982</v>
      </c>
      <c r="E32" s="9">
        <f t="shared" si="3"/>
        <v>1.8000000000000005</v>
      </c>
      <c r="F32" s="9">
        <f t="shared" si="3"/>
        <v>1.8000000000000005</v>
      </c>
      <c r="G32" s="9">
        <f t="shared" si="3"/>
        <v>1.8000000000000005</v>
      </c>
      <c r="H32" s="9">
        <f t="shared" si="3"/>
        <v>12805.7</v>
      </c>
      <c r="I32" s="9">
        <f t="shared" si="3"/>
        <v>16500</v>
      </c>
      <c r="J32" s="9">
        <f t="shared" si="3"/>
        <v>1220.2</v>
      </c>
      <c r="K32" s="9">
        <f t="shared" si="3"/>
        <v>144</v>
      </c>
      <c r="L32" s="9">
        <f t="shared" si="3"/>
        <v>5130</v>
      </c>
      <c r="M32" s="9">
        <f t="shared" si="3"/>
        <v>7000</v>
      </c>
      <c r="N32" s="9">
        <f t="shared" si="3"/>
        <v>42061.1</v>
      </c>
      <c r="O32" s="9">
        <f t="shared" si="3"/>
        <v>16000</v>
      </c>
      <c r="P32" s="9">
        <f t="shared" si="3"/>
        <v>121000</v>
      </c>
      <c r="Q32" s="9">
        <f t="shared" si="3"/>
        <v>17713.099999999999</v>
      </c>
      <c r="R32" s="9">
        <f t="shared" si="3"/>
        <v>5395</v>
      </c>
      <c r="S32" s="9">
        <f t="shared" si="3"/>
        <v>9080</v>
      </c>
      <c r="T32" s="9">
        <f t="shared" si="3"/>
        <v>2746</v>
      </c>
      <c r="U32" s="9">
        <f t="shared" si="3"/>
        <v>300</v>
      </c>
      <c r="V32" s="9">
        <f t="shared" si="3"/>
        <v>1099.2</v>
      </c>
      <c r="W32" s="9">
        <f t="shared" si="3"/>
        <v>8979.1</v>
      </c>
      <c r="X32" s="9">
        <f t="shared" si="3"/>
        <v>1200</v>
      </c>
      <c r="Y32" s="9">
        <f t="shared" si="3"/>
        <v>5100</v>
      </c>
      <c r="Z32" s="9">
        <f t="shared" ref="Z32" si="4">SUM(Z14:Z31)</f>
        <v>10000</v>
      </c>
      <c r="AA32" s="9">
        <f t="shared" si="3"/>
        <v>18698.3</v>
      </c>
      <c r="AB32" s="9">
        <f t="shared" si="3"/>
        <v>5500</v>
      </c>
      <c r="AC32" s="9">
        <f t="shared" si="3"/>
        <v>61750</v>
      </c>
      <c r="AD32" s="9">
        <f t="shared" si="3"/>
        <v>4027</v>
      </c>
      <c r="AE32" s="9">
        <f t="shared" si="3"/>
        <v>26425.5</v>
      </c>
      <c r="AF32" s="9">
        <f t="shared" si="3"/>
        <v>18464.399999999998</v>
      </c>
      <c r="AG32" s="9">
        <f t="shared" si="3"/>
        <v>18983.2</v>
      </c>
      <c r="AH32" s="9">
        <f t="shared" si="3"/>
        <v>19308.3</v>
      </c>
      <c r="AI32" s="9">
        <f t="shared" ref="AI32:AK32" si="5">SUM(AI14:AI31)</f>
        <v>366611.60000000003</v>
      </c>
      <c r="AJ32" s="9">
        <f t="shared" si="5"/>
        <v>105165.9</v>
      </c>
      <c r="AK32" s="9">
        <f t="shared" si="5"/>
        <v>7917.7999999999993</v>
      </c>
    </row>
    <row r="33" spans="1:37" ht="12.75" customHeight="1" x14ac:dyDescent="0.25">
      <c r="A33" s="2"/>
      <c r="B33" s="10"/>
      <c r="C33" s="11"/>
      <c r="D33" s="1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5" spans="1:37" x14ac:dyDescent="0.25">
      <c r="X35" s="23"/>
      <c r="Y35" s="23"/>
      <c r="Z35" s="23"/>
      <c r="AA35" s="23"/>
      <c r="AB35" s="23"/>
      <c r="AC35" s="23"/>
      <c r="AD35" s="23"/>
      <c r="AE35" s="23"/>
      <c r="AF35" s="23" t="s">
        <v>50</v>
      </c>
      <c r="AG35" s="23"/>
      <c r="AH35" s="23"/>
      <c r="AI35" s="23"/>
      <c r="AJ35" s="23"/>
      <c r="AK35" s="23"/>
    </row>
  </sheetData>
  <mergeCells count="15">
    <mergeCell ref="AI11:AK12"/>
    <mergeCell ref="W12:X12"/>
    <mergeCell ref="L12:M12"/>
    <mergeCell ref="H12:I12"/>
    <mergeCell ref="N12:O12"/>
    <mergeCell ref="R12:S12"/>
    <mergeCell ref="AE12:AF12"/>
    <mergeCell ref="H11:AH11"/>
    <mergeCell ref="AG12:AH12"/>
    <mergeCell ref="Y12:Z12"/>
    <mergeCell ref="B8:O8"/>
    <mergeCell ref="A11:A13"/>
    <mergeCell ref="B11:G11"/>
    <mergeCell ref="B12:D12"/>
    <mergeCell ref="E12:G12"/>
  </mergeCells>
  <printOptions horizontalCentered="1"/>
  <pageMargins left="0.55118110236220474" right="0.35433070866141736" top="0.6692913385826772" bottom="0.78740157480314965" header="0.51181102362204722" footer="0.51181102362204722"/>
  <pageSetup paperSize="9" scale="54" fitToWidth="3" orientation="landscape" r:id="rId1"/>
  <headerFooter alignWithMargins="0">
    <oddFooter>Страница  &amp;P из &amp;N</oddFooter>
  </headerFooter>
  <colBreaks count="2" manualBreakCount="2">
    <brk id="17" max="35" man="1"/>
    <brk id="28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2021-12-14T10:03:18Z</cp:lastPrinted>
  <dcterms:created xsi:type="dcterms:W3CDTF">2021-05-17T06:23:11Z</dcterms:created>
  <dcterms:modified xsi:type="dcterms:W3CDTF">2021-12-21T08:24:18Z</dcterms:modified>
</cp:coreProperties>
</file>