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Бюджет\2024\Изменения_бюджета_декабрь\Решение_Приложения\"/>
    </mc:Choice>
  </mc:AlternateContent>
  <xr:revisionPtr revIDLastSave="0" documentId="13_ncr:1_{C6473A4D-8F5C-4B68-A31E-A81AE9C96010}" xr6:coauthVersionLast="36" xr6:coauthVersionMax="36" xr10:uidLastSave="{00000000-0000-0000-0000-000000000000}"/>
  <bookViews>
    <workbookView xWindow="0" yWindow="0" windowWidth="21570" windowHeight="10215" xr2:uid="{00000000-000D-0000-FFFF-FFFF00000000}"/>
  </bookViews>
  <sheets>
    <sheet name="КВ" sheetId="1" r:id="rId1"/>
  </sheets>
  <definedNames>
    <definedName name="_xlnm.Print_Titles" localSheetId="0">КВ!$11:$12</definedName>
    <definedName name="_xlnm.Print_Area" localSheetId="0">КВ!$A$1:$H$69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H32" i="1"/>
  <c r="F32" i="1"/>
  <c r="G55" i="1" l="1"/>
  <c r="H55" i="1"/>
  <c r="F55" i="1"/>
  <c r="G53" i="1" l="1"/>
  <c r="H53" i="1"/>
  <c r="F53" i="1"/>
  <c r="G18" i="1" l="1"/>
  <c r="H18" i="1"/>
  <c r="F18" i="1"/>
  <c r="G15" i="1"/>
  <c r="G14" i="1" s="1"/>
  <c r="H15" i="1"/>
  <c r="H14" i="1" s="1"/>
  <c r="F15" i="1"/>
  <c r="F14" i="1" s="1"/>
  <c r="G17" i="1" l="1"/>
  <c r="H17" i="1"/>
  <c r="F17" i="1"/>
  <c r="H63" i="1" l="1"/>
  <c r="G63" i="1"/>
  <c r="F63" i="1"/>
  <c r="G28" i="1"/>
  <c r="G27" i="1" s="1"/>
  <c r="H28" i="1"/>
  <c r="H27" i="1" s="1"/>
  <c r="F28" i="1"/>
  <c r="F27" i="1" s="1"/>
  <c r="G51" i="1" l="1"/>
  <c r="H51" i="1"/>
  <c r="F51" i="1"/>
  <c r="G65" i="1" l="1"/>
  <c r="H65" i="1"/>
  <c r="F65" i="1"/>
  <c r="G61" i="1"/>
  <c r="H61" i="1"/>
  <c r="F61" i="1"/>
  <c r="G57" i="1"/>
  <c r="H57" i="1"/>
  <c r="G50" i="1"/>
  <c r="H50" i="1"/>
  <c r="F50" i="1"/>
  <c r="G31" i="1"/>
  <c r="H31" i="1"/>
  <c r="F31" i="1"/>
  <c r="G13" i="1" l="1"/>
  <c r="H13" i="1"/>
  <c r="F57" i="1"/>
  <c r="F13" i="1" s="1"/>
</calcChain>
</file>

<file path=xl/sharedStrings.xml><?xml version="1.0" encoding="utf-8"?>
<sst xmlns="http://schemas.openxmlformats.org/spreadsheetml/2006/main" count="135" uniqueCount="81">
  <si>
    <t>410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</si>
  <si>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</si>
  <si>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ВР</t>
  </si>
  <si>
    <t>ЦСР</t>
  </si>
  <si>
    <t>ПР</t>
  </si>
  <si>
    <t>Наименование направлений и обьектов</t>
  </si>
  <si>
    <t>тыс. рублей</t>
  </si>
  <si>
    <t>13.0.00.07950</t>
  </si>
  <si>
    <t>16.0.00.07950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</si>
  <si>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</si>
  <si>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27.0.00.07950</t>
  </si>
  <si>
    <t/>
  </si>
  <si>
    <t>Бюджетные инвестиции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</si>
  <si>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</si>
  <si>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</si>
  <si>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_______________________</t>
  </si>
  <si>
    <t>18.0.00.07950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</si>
  <si>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</si>
  <si>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</si>
  <si>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</si>
  <si>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</si>
  <si>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РЗ</t>
  </si>
  <si>
    <t>2024 год</t>
  </si>
  <si>
    <t>Всего расходов</t>
  </si>
  <si>
    <t>Предоставление служебного жилья отдельным категориям граждан, проживающим на территории Новосибирского района</t>
  </si>
  <si>
    <t>99.0.00.70640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</si>
  <si>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</si>
  <si>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</si>
  <si>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 xml:space="preserve"> Приложение 8</t>
  </si>
  <si>
    <t>Строительство и реконструкция объектов централизованных систем холодного водоснабжения</t>
  </si>
  <si>
    <t>Обеспечение реализации мероприятий муниципальной программы</t>
  </si>
  <si>
    <t>13.0.00.00000</t>
  </si>
  <si>
    <t>16.0.00.00000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</si>
  <si>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</si>
  <si>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</si>
  <si>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27.0.00.00000</t>
  </si>
  <si>
    <t>2025 год</t>
  </si>
  <si>
    <t>Корректировка ПСД и гос. экспертиза на строительство спортивного зала в д.п. Кудряшовский Кудряшовского сельсовета</t>
  </si>
  <si>
    <t>Строительство воркаут-площадки в с. Ярково на территории МБОУ-СОШ №11 Шиловского гарнизона Ярковского сельсовета</t>
  </si>
  <si>
    <t>Строительство универсальной спортивной площадки в  с. Кубовая на территории МКОУ Кубовинская ОШ №31 Кубовинского сельсовета</t>
  </si>
  <si>
    <t>Строительство универсальной спортивной площадки в д.п. Кудряшовский на территории  Кудряшовской СШ № 25 Кудряшовского сельсовета</t>
  </si>
  <si>
    <t>Строительство универсальной спортивной площадки в п. Садовый на территории Пашинской школы № 70 Станционного сельсовета</t>
  </si>
  <si>
    <t>Разработка проектно-сметной документации на строительство автомобильной дороги "49 км а/д Р-254 "Иртыш" Северный обход г. Новосибирск - г. Новосибирск" Станционного сельсовета</t>
  </si>
  <si>
    <t>Разработка ПСД по объекту "Строительство автомобильных дорог улично-дорожной сети м/р "Северный" и "Центральный" п.Садовый Станционного сельсовета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</si>
  <si>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</si>
  <si>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</si>
  <si>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99.0.00.09870</t>
  </si>
  <si>
    <t>99.0.00.S9870</t>
  </si>
  <si>
    <t>на 2024 год и плановый период 2025 и 2026 годов"</t>
  </si>
  <si>
    <t>Распределение ассигнований на капитальные вложения из районного бюджета по направлениям и обьектам
на 2024 год и плановый период 2025 и 2026 годов</t>
  </si>
  <si>
    <t>2026 год</t>
  </si>
  <si>
    <t>Проектирование и строительство "Очистные сооружения хозяйственно-бытовых сточных вод (1-ый и 2-ой этапы строительства), расположенных по адресу: Новосибирская область, Новосибирский район, Барышевский сельсовет, п.Ложок</t>
  </si>
  <si>
    <t>Разработка ПСД на строительство лыжной базы в Барышевском сельсовете</t>
  </si>
  <si>
    <t>Реконструкция водопроводной сети водоснабжения с.Ленинское Морского сельсовета</t>
  </si>
  <si>
    <t>Разработка ПСД на строительство ДК р.п. Краснообск</t>
  </si>
  <si>
    <t>Выполнение работ по инженерным изысканиям, разработке проектной и рабочей документации на строительство ОКСа "Плавательный бассейн в с. Новолуговое" с получением положительного заключения государственной экспертизы (стадия "П") и согласования с ведомствами (стадия "Р")</t>
  </si>
  <si>
    <t>Разработка ПСД с получением положительного заключения государственной экспертизы  "Строительство газовой котельной с.Ярково ул.Подгорбунского с подключением образовательных учреждений" Ярковского сельсовета</t>
  </si>
  <si>
    <t>Разработка ПСД с получением положительного заключения государственной экспертизы "Реконструкция КНС "Пионерская, 2а" в с. Барышево" Барышевского сельсовета</t>
  </si>
  <si>
    <t>Разработка ПСД с получением положительного заключения государственной экспертизы "Скважина с установкой станции водоподготовки в п.Катковский" Кудряшовского сельсовета</t>
  </si>
  <si>
    <t>Разработка ПСД с получением положительного заключения государственной экспертизы "Строительство КНС и напорного канализационного коллектора п. Двуречье" Барышевского сельсовета</t>
  </si>
  <si>
    <t>Разработка ПСД с получением положительного заключения государственной экспертизы "Строительство межпоселкового водовода от мкр.Сигма до п.Ложок" Барышевского сельсовета</t>
  </si>
  <si>
    <t>Разработка ПСД с получением положительного заключения экспертизы "Скважина с установкой блочного модуля химводоочистки в п. Железнодорожный" Березовского сельсовета</t>
  </si>
  <si>
    <t>Разработка ПСД с получением положительного заключения экспертизы "Строительство водоповода для льготной категории граждан в с. Сенчанка с подкючением к существующим сетям"</t>
  </si>
  <si>
    <t>Разработка ПСД с получением положительного заключения экспертизы на строительство газовой котельной № 3 с.Барышево (Опытный завод)</t>
  </si>
  <si>
    <t>Муниципальная программа Новосибирского района "Развитие культуры и искусства в Новосибирском районе"</t>
  </si>
  <si>
    <t>12.0.00.00000</t>
  </si>
  <si>
    <t>12.0.00.07950</t>
  </si>
  <si>
    <t>Завершение строительства спортплощадки на ст.Мочище Станционного сельсовета</t>
  </si>
  <si>
    <t>Разработка ПСД с получением положительного заключения экспертизы "Строительство участка водопровода в п.Элитный по ул.Тополевая от ул.Светлая д.28 до ул.Рябиновая, д.15" Мичуринского сельсовета</t>
  </si>
  <si>
    <t>Разработка ПСД с получением положительного заключения экспертизы: "Реконструкция участка водопровода (увеличение пропускной способности) в п. Юный Ленинец по ул. Юбилейная от д.1 до д.63" Мичуринского сельсовета</t>
  </si>
  <si>
    <t>Разработка ПСД с получением положительного заключения экспертизы: "Реконструкция участка водопровода (увеличение пропускной способности) от магистрального водовода по Советскому шоссе до водопровода в п. Юный Ленинец" Мичуринского сельсовета</t>
  </si>
  <si>
    <t>Строительство и реконструкция котельных, тепловых сетей, включая вынос водопроводов из каналов тепловой сети</t>
  </si>
  <si>
    <t>99.0.00.70550</t>
  </si>
  <si>
    <t>Кадастровые работы по подготовке тех. Плана для постановки на кадастровый учет объекта "Строительство магистрального водопровода в с.Барышево"</t>
  </si>
  <si>
    <t>Разработка ПСД с получением положительного заключения государственной экспертизы "Строительство водозаборной скважины с водоподготовкой, строительство водопроводных сетей для льготной категории граждан в с.Шилово"</t>
  </si>
  <si>
    <t>Техническое  присоединение РЭС «Реконструкция канализационных очистных сооружений п. Ложок с увеличением производительности до 1600 м3/сут», расположенные по адресу: Новосибирская область, Новосибирский район, Барышевский сельсовет, п. Ложок»</t>
  </si>
  <si>
    <t>99.0.00.33900</t>
  </si>
  <si>
    <t>Приобретение имущества для нужд Новосибирского района</t>
  </si>
  <si>
    <t>Выполнение работ по бурению геолоразведочной скважины для определения характеристик водоносного горизонта в п.Ложок</t>
  </si>
  <si>
    <t>Строительство водопровода для льготной категории граждан в с.Сенчанка с подключением к существующим сетям Ярковского сельсовета</t>
  </si>
  <si>
    <t>Выполнение работ по промывке водопровожной сети, отсыпки щебнем в с.Ленинское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</si>
</sst>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00000000"/>
    <numFmt numFmtId="167" formatCode="00"/>
    <numFmt numFmtId="168" formatCode="00;[Red]\-00;&quot;&quot;"/>
    <numFmt numFmtId="169" formatCode="000;[Red]\-000;&quot;&quot;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center"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2" fillId="0" borderId="0" xfId="0" applyNumberFormat="1" applyFont="1" applyFill="1" applyBorder="1" applyAlignment="1" applyProtection="1">
      <alignment vertical="center"/>
      <protection hidden="1"/>
    </xf>
    <xf numFmtId="0" fontId="1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164" fontId="1" fillId="0" borderId="1" xfId="1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center" wrapText="1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1" fillId="0" borderId="1" xfId="1" applyNumberFormat="1" applyFont="1" applyFill="1" applyBorder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" fontId="6" fillId="0" borderId="1" xfId="0" applyNumberFormat="1" applyFont="1" applyFill="1" applyBorder="1" applyAlignment="1" applyProtection="1">
      <alignment horizont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/>
    <xf numFmtId="0" fontId="1" fillId="0" borderId="0" xfId="0" applyNumberFormat="1" applyFont="1" applyFill="1" applyBorder="1" applyAlignment="1" applyProtection="1">
      <alignment horizontal="left" vertical="center" wrapText="1"/>
      <protection hidden="1"/>
    </xf>
    <xf numFmtId="168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169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>
      <alignment horizontal="center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9"/>
  <sheetViews>
    <sheetView showGridLines="0" tabSelected="1" view="pageBreakPreview" zoomScale="85" zoomScaleNormal="100" zoomScaleSheetLayoutView="85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J1" sqref="J1:T1048576"/>
    </sheetView>
  </sheetViews>
  <sheetFormatPr defaultColWidth="9.140625" defaultRowHeight="15.75" x14ac:dyDescent="0.25"/>
  <cols>
    <col min="1" max="1" width="79.140625" style="29" customWidth="1"/>
    <col min="2" max="3" width="4.28515625" style="29" customWidth="1"/>
    <col min="4" max="4" width="16.42578125" style="29" customWidth="1"/>
    <col min="5" max="5" width="5.7109375" style="29" customWidth="1"/>
    <col min="6" max="6" width="13.42578125" style="29" bestFit="1" customWidth="1"/>
    <col min="7" max="7" width="13.140625" style="29" customWidth="1"/>
    <col min="8" max="8" width="13" style="29" customWidth="1"/>
    <col min="9" max="50" width="9.140625" style="29" customWidth="1"/>
    <col min="51" max="16384" width="9.140625" style="29"/>
  </cols>
  <sheetData>
    <row r="1" spans="1:9" s="30" customFormat="1" x14ac:dyDescent="0.25">
      <c r="B1" s="34"/>
      <c r="C1" s="34"/>
      <c r="D1" s="34"/>
      <c r="E1" s="28"/>
      <c r="F1" s="28"/>
      <c r="G1" s="28"/>
      <c r="H1" s="1" t="s">
        <v>28</v>
      </c>
      <c r="I1" s="34"/>
    </row>
    <row r="2" spans="1:9" s="30" customFormat="1" ht="15.75" customHeight="1" x14ac:dyDescent="0.25">
      <c r="B2" s="34"/>
      <c r="C2" s="34"/>
      <c r="D2" s="34"/>
      <c r="E2" s="27"/>
      <c r="F2" s="53" t="s">
        <v>18</v>
      </c>
      <c r="G2" s="53"/>
      <c r="H2" s="53"/>
      <c r="I2" s="34"/>
    </row>
    <row r="3" spans="1:9" s="30" customFormat="1" x14ac:dyDescent="0.2">
      <c r="B3" s="34"/>
      <c r="C3" s="34"/>
      <c r="D3" s="53" t="s">
        <v>19</v>
      </c>
      <c r="E3" s="53"/>
      <c r="F3" s="53"/>
      <c r="G3" s="53"/>
      <c r="H3" s="53"/>
      <c r="I3" s="34"/>
    </row>
    <row r="4" spans="1:9" s="30" customFormat="1" x14ac:dyDescent="0.25">
      <c r="B4" s="35"/>
      <c r="C4" s="35"/>
      <c r="D4" s="35"/>
      <c r="F4" s="1"/>
      <c r="G4" s="1"/>
      <c r="H4" s="1" t="s">
        <v>20</v>
      </c>
      <c r="I4" s="34"/>
    </row>
    <row r="5" spans="1:9" s="30" customFormat="1" x14ac:dyDescent="0.2">
      <c r="B5" s="34"/>
      <c r="C5" s="34"/>
      <c r="D5" s="53" t="s">
        <v>48</v>
      </c>
      <c r="E5" s="53"/>
      <c r="F5" s="53"/>
      <c r="G5" s="53"/>
      <c r="H5" s="53"/>
      <c r="I5" s="34"/>
    </row>
    <row r="6" spans="1:9" ht="12.75" customHeight="1" x14ac:dyDescent="0.25">
      <c r="A6" s="28"/>
      <c r="B6" s="28"/>
      <c r="C6" s="28"/>
      <c r="D6" s="28"/>
      <c r="E6" s="28"/>
      <c r="F6" s="28"/>
      <c r="G6" s="28"/>
      <c r="H6" s="1"/>
    </row>
    <row r="7" spans="1:9" ht="12.75" customHeight="1" x14ac:dyDescent="0.25">
      <c r="A7" s="28"/>
      <c r="B7" s="28"/>
      <c r="C7" s="28"/>
      <c r="D7" s="28"/>
      <c r="E7" s="28"/>
      <c r="F7" s="28"/>
      <c r="G7" s="28"/>
      <c r="H7" s="1"/>
    </row>
    <row r="8" spans="1:9" ht="44.25" customHeight="1" x14ac:dyDescent="0.25">
      <c r="A8" s="54" t="s">
        <v>49</v>
      </c>
      <c r="B8" s="54"/>
      <c r="C8" s="54"/>
      <c r="D8" s="54"/>
      <c r="E8" s="54"/>
      <c r="F8" s="54"/>
      <c r="G8" s="54"/>
      <c r="H8" s="54"/>
    </row>
    <row r="9" spans="1:9" x14ac:dyDescent="0.25">
      <c r="A9" s="2"/>
      <c r="B9" s="2"/>
      <c r="C9" s="2"/>
      <c r="D9" s="2"/>
      <c r="E9" s="2"/>
      <c r="F9" s="2"/>
      <c r="G9" s="2"/>
      <c r="H9" s="2"/>
    </row>
    <row r="10" spans="1:9" ht="12.75" customHeight="1" x14ac:dyDescent="0.25">
      <c r="A10" s="3"/>
      <c r="B10" s="3"/>
      <c r="C10" s="28"/>
      <c r="D10" s="4"/>
      <c r="E10" s="4"/>
      <c r="F10" s="4"/>
      <c r="G10" s="1"/>
      <c r="H10" s="5" t="s">
        <v>6</v>
      </c>
    </row>
    <row r="11" spans="1:9" x14ac:dyDescent="0.25">
      <c r="A11" s="6" t="s">
        <v>5</v>
      </c>
      <c r="B11" s="7" t="s">
        <v>21</v>
      </c>
      <c r="C11" s="7" t="s">
        <v>4</v>
      </c>
      <c r="D11" s="6" t="s">
        <v>3</v>
      </c>
      <c r="E11" s="6" t="s">
        <v>2</v>
      </c>
      <c r="F11" s="6" t="s">
        <v>22</v>
      </c>
      <c r="G11" s="6" t="s">
        <v>36</v>
      </c>
      <c r="H11" s="6" t="s">
        <v>50</v>
      </c>
    </row>
    <row r="12" spans="1:9" s="45" customFormat="1" ht="12" x14ac:dyDescent="0.2">
      <c r="A12" s="43">
        <v>1</v>
      </c>
      <c r="B12" s="44">
        <v>2</v>
      </c>
      <c r="C12" s="43">
        <v>3</v>
      </c>
      <c r="D12" s="44">
        <v>4</v>
      </c>
      <c r="E12" s="43">
        <v>5</v>
      </c>
      <c r="F12" s="44">
        <v>6</v>
      </c>
      <c r="G12" s="43">
        <v>7</v>
      </c>
      <c r="H12" s="44">
        <v>8</v>
      </c>
    </row>
    <row r="13" spans="1:9" x14ac:dyDescent="0.25">
      <c r="A13" s="8" t="s">
        <v>23</v>
      </c>
      <c r="B13" s="9"/>
      <c r="C13" s="9"/>
      <c r="D13" s="10"/>
      <c r="E13" s="11"/>
      <c r="F13" s="12">
        <f>F17+F27+F31+F50+F53+F57+F61+F63+F65+F14+F59+F55</f>
        <v>398512.9</v>
      </c>
      <c r="G13" s="12">
        <f>G17+G27+G31+G50+G53+G57+G61+G63+G65+G14+G59+G55</f>
        <v>466808.89999999997</v>
      </c>
      <c r="H13" s="12">
        <f>H17+H27+H31+H50+H53+H57+H61+H63+H65+H14+H59+H55</f>
        <v>40338.699999999997</v>
      </c>
    </row>
    <row r="14" spans="1:9" ht="31.5" x14ac:dyDescent="0.25">
      <c r="A14" s="51" t="s">
        <v>64</v>
      </c>
      <c r="B14" s="37">
        <v>8</v>
      </c>
      <c r="C14" s="37">
        <v>1</v>
      </c>
      <c r="D14" s="10" t="s">
        <v>65</v>
      </c>
      <c r="E14" s="41"/>
      <c r="F14" s="12">
        <f>F15</f>
        <v>0</v>
      </c>
      <c r="G14" s="12">
        <f t="shared" ref="G14:H14" si="0">G15</f>
        <v>13617</v>
      </c>
      <c r="H14" s="12">
        <f t="shared" si="0"/>
        <v>0</v>
      </c>
    </row>
    <row r="15" spans="1:9" ht="23.25" customHeight="1" x14ac:dyDescent="0.25">
      <c r="A15" s="51" t="s">
        <v>30</v>
      </c>
      <c r="B15" s="37">
        <v>8</v>
      </c>
      <c r="C15" s="37">
        <v>1</v>
      </c>
      <c r="D15" s="10" t="s">
        <v>66</v>
      </c>
      <c r="E15" s="41"/>
      <c r="F15" s="12">
        <f>F16</f>
        <v>0</v>
      </c>
      <c r="G15" s="12">
        <f t="shared" ref="G15:H15" si="1">G16</f>
        <v>13617</v>
      </c>
      <c r="H15" s="12">
        <f t="shared" si="1"/>
        <v>0</v>
      </c>
    </row>
    <row r="16" spans="1:9" x14ac:dyDescent="0.25">
      <c r="A16" s="40" t="s">
        <v>54</v>
      </c>
      <c r="B16" s="13">
        <v>8</v>
      </c>
      <c r="C16" s="13">
        <v>1</v>
      </c>
      <c r="D16" s="15" t="s">
        <v>66</v>
      </c>
      <c r="E16" s="16">
        <v>410</v>
      </c>
      <c r="F16" s="17">
        <v>0</v>
      </c>
      <c r="G16" s="17">
        <v>13617</v>
      </c>
      <c r="H16" s="17">
        <v>0</v>
      </c>
    </row>
    <row r="17" spans="1:9" s="30" customFormat="1" ht="47.25" x14ac:dyDescent="0.25">
      <c r="A17" s="8" t="s">
        <v>1</v>
      </c>
      <c r="B17" s="37">
        <v>11</v>
      </c>
      <c r="C17" s="38">
        <v>2</v>
      </c>
      <c r="D17" s="10" t="s">
        <v>31</v>
      </c>
      <c r="E17" s="11"/>
      <c r="F17" s="12">
        <f>F18</f>
        <v>13073.1</v>
      </c>
      <c r="G17" s="12">
        <f t="shared" ref="G17:H17" si="2">G18</f>
        <v>8550.9</v>
      </c>
      <c r="H17" s="12">
        <f t="shared" si="2"/>
        <v>0</v>
      </c>
      <c r="I17" s="32"/>
    </row>
    <row r="18" spans="1:9" s="39" customFormat="1" x14ac:dyDescent="0.25">
      <c r="A18" s="42" t="s">
        <v>30</v>
      </c>
      <c r="B18" s="37">
        <v>11</v>
      </c>
      <c r="C18" s="38">
        <v>2</v>
      </c>
      <c r="D18" s="10" t="s">
        <v>7</v>
      </c>
      <c r="E18" s="11"/>
      <c r="F18" s="12">
        <f>SUM(F19:F26)</f>
        <v>13073.1</v>
      </c>
      <c r="G18" s="12">
        <f>SUM(G19:G26)</f>
        <v>8550.9</v>
      </c>
      <c r="H18" s="12">
        <f>SUM(H19:H26)</f>
        <v>0</v>
      </c>
      <c r="I18" s="32"/>
    </row>
    <row r="19" spans="1:9" s="30" customFormat="1" ht="63" x14ac:dyDescent="0.25">
      <c r="A19" s="40" t="s">
        <v>55</v>
      </c>
      <c r="B19" s="13">
        <v>11</v>
      </c>
      <c r="C19" s="14">
        <v>2</v>
      </c>
      <c r="D19" s="15" t="s">
        <v>7</v>
      </c>
      <c r="E19" s="16" t="s">
        <v>0</v>
      </c>
      <c r="F19" s="17">
        <v>0</v>
      </c>
      <c r="G19" s="17">
        <v>2219.9</v>
      </c>
      <c r="H19" s="17">
        <v>0</v>
      </c>
      <c r="I19" s="33"/>
    </row>
    <row r="20" spans="1:9" s="39" customFormat="1" ht="31.5" x14ac:dyDescent="0.25">
      <c r="A20" s="40" t="s">
        <v>67</v>
      </c>
      <c r="B20" s="13">
        <v>11</v>
      </c>
      <c r="C20" s="14">
        <v>2</v>
      </c>
      <c r="D20" s="15" t="s">
        <v>7</v>
      </c>
      <c r="E20" s="16" t="s">
        <v>0</v>
      </c>
      <c r="F20" s="17">
        <v>1947.2</v>
      </c>
      <c r="G20" s="17">
        <v>0</v>
      </c>
      <c r="H20" s="17">
        <v>0</v>
      </c>
      <c r="I20" s="32"/>
    </row>
    <row r="21" spans="1:9" s="39" customFormat="1" ht="31.5" x14ac:dyDescent="0.25">
      <c r="A21" s="40" t="s">
        <v>37</v>
      </c>
      <c r="B21" s="13">
        <v>11</v>
      </c>
      <c r="C21" s="14">
        <v>2</v>
      </c>
      <c r="D21" s="15" t="s">
        <v>7</v>
      </c>
      <c r="E21" s="16" t="s">
        <v>0</v>
      </c>
      <c r="F21" s="17">
        <v>169</v>
      </c>
      <c r="G21" s="17">
        <v>1331</v>
      </c>
      <c r="H21" s="17">
        <v>0</v>
      </c>
      <c r="I21" s="32"/>
    </row>
    <row r="22" spans="1:9" x14ac:dyDescent="0.25">
      <c r="A22" s="40" t="s">
        <v>52</v>
      </c>
      <c r="B22" s="13">
        <v>11</v>
      </c>
      <c r="C22" s="14">
        <v>2</v>
      </c>
      <c r="D22" s="15" t="s">
        <v>7</v>
      </c>
      <c r="E22" s="16" t="s">
        <v>0</v>
      </c>
      <c r="F22" s="17">
        <v>0</v>
      </c>
      <c r="G22" s="17">
        <v>5000</v>
      </c>
      <c r="H22" s="17">
        <v>0</v>
      </c>
    </row>
    <row r="23" spans="1:9" ht="31.5" x14ac:dyDescent="0.25">
      <c r="A23" s="40" t="s">
        <v>38</v>
      </c>
      <c r="B23" s="13">
        <v>11</v>
      </c>
      <c r="C23" s="14">
        <v>2</v>
      </c>
      <c r="D23" s="15" t="s">
        <v>7</v>
      </c>
      <c r="E23" s="16" t="s">
        <v>0</v>
      </c>
      <c r="F23" s="17">
        <v>2562</v>
      </c>
      <c r="G23" s="17">
        <v>0</v>
      </c>
      <c r="H23" s="17">
        <v>0</v>
      </c>
    </row>
    <row r="24" spans="1:9" ht="31.5" x14ac:dyDescent="0.25">
      <c r="A24" s="40" t="s">
        <v>39</v>
      </c>
      <c r="B24" s="13">
        <v>11</v>
      </c>
      <c r="C24" s="14">
        <v>2</v>
      </c>
      <c r="D24" s="15" t="s">
        <v>7</v>
      </c>
      <c r="E24" s="16" t="s">
        <v>0</v>
      </c>
      <c r="F24" s="17">
        <v>2809</v>
      </c>
      <c r="G24" s="17">
        <v>0</v>
      </c>
      <c r="H24" s="17">
        <v>0</v>
      </c>
    </row>
    <row r="25" spans="1:9" ht="31.5" x14ac:dyDescent="0.25">
      <c r="A25" s="40" t="s">
        <v>40</v>
      </c>
      <c r="B25" s="13">
        <v>11</v>
      </c>
      <c r="C25" s="14">
        <v>2</v>
      </c>
      <c r="D25" s="15" t="s">
        <v>7</v>
      </c>
      <c r="E25" s="16" t="s">
        <v>0</v>
      </c>
      <c r="F25" s="17">
        <v>2809</v>
      </c>
      <c r="G25" s="17">
        <v>0</v>
      </c>
      <c r="H25" s="17">
        <v>0</v>
      </c>
    </row>
    <row r="26" spans="1:9" ht="31.5" x14ac:dyDescent="0.25">
      <c r="A26" s="40" t="s">
        <v>41</v>
      </c>
      <c r="B26" s="13">
        <v>11</v>
      </c>
      <c r="C26" s="14">
        <v>2</v>
      </c>
      <c r="D26" s="15" t="s">
        <v>7</v>
      </c>
      <c r="E26" s="16" t="s">
        <v>0</v>
      </c>
      <c r="F26" s="17">
        <v>2776.9</v>
      </c>
      <c r="G26" s="17">
        <v>0</v>
      </c>
      <c r="H26" s="17">
        <v>0</v>
      </c>
    </row>
    <row r="27" spans="1:9" ht="47.25" x14ac:dyDescent="0.25">
      <c r="A27" s="8" t="s">
        <v>17</v>
      </c>
      <c r="B27" s="37">
        <v>4</v>
      </c>
      <c r="C27" s="38">
        <v>9</v>
      </c>
      <c r="D27" s="10" t="s">
        <v>32</v>
      </c>
      <c r="E27" s="11"/>
      <c r="F27" s="12">
        <f>F28</f>
        <v>19028</v>
      </c>
      <c r="G27" s="12">
        <f t="shared" ref="G27:H27" si="3">G28</f>
        <v>4000</v>
      </c>
      <c r="H27" s="12">
        <f t="shared" si="3"/>
        <v>0</v>
      </c>
    </row>
    <row r="28" spans="1:9" x14ac:dyDescent="0.25">
      <c r="A28" s="8" t="s">
        <v>30</v>
      </c>
      <c r="B28" s="37">
        <v>4</v>
      </c>
      <c r="C28" s="38">
        <v>9</v>
      </c>
      <c r="D28" s="10" t="s">
        <v>8</v>
      </c>
      <c r="E28" s="11"/>
      <c r="F28" s="12">
        <f>SUM(F29:F30)</f>
        <v>19028</v>
      </c>
      <c r="G28" s="12">
        <f t="shared" ref="G28:H28" si="4">SUM(G29:G30)</f>
        <v>4000</v>
      </c>
      <c r="H28" s="12">
        <f t="shared" si="4"/>
        <v>0</v>
      </c>
    </row>
    <row r="29" spans="1:9" s="31" customFormat="1" ht="47.25" x14ac:dyDescent="0.25">
      <c r="A29" s="20" t="s">
        <v>42</v>
      </c>
      <c r="B29" s="13">
        <v>4</v>
      </c>
      <c r="C29" s="14">
        <v>9</v>
      </c>
      <c r="D29" s="15" t="s">
        <v>8</v>
      </c>
      <c r="E29" s="16" t="s">
        <v>0</v>
      </c>
      <c r="F29" s="17">
        <v>0</v>
      </c>
      <c r="G29" s="17">
        <v>4000</v>
      </c>
      <c r="H29" s="17">
        <v>0</v>
      </c>
    </row>
    <row r="30" spans="1:9" ht="47.25" x14ac:dyDescent="0.25">
      <c r="A30" s="20" t="s">
        <v>43</v>
      </c>
      <c r="B30" s="13">
        <v>4</v>
      </c>
      <c r="C30" s="14">
        <v>9</v>
      </c>
      <c r="D30" s="15" t="s">
        <v>8</v>
      </c>
      <c r="E30" s="16" t="s">
        <v>0</v>
      </c>
      <c r="F30" s="17">
        <v>19028</v>
      </c>
      <c r="G30" s="17">
        <v>0</v>
      </c>
      <c r="H30" s="17">
        <v>0</v>
      </c>
    </row>
    <row r="31" spans="1:9" s="31" customFormat="1" ht="47.25" x14ac:dyDescent="0.25">
      <c r="A31" s="22" t="s">
        <v>33</v>
      </c>
      <c r="B31" s="37">
        <v>5</v>
      </c>
      <c r="C31" s="38">
        <v>2</v>
      </c>
      <c r="D31" s="10" t="s">
        <v>34</v>
      </c>
      <c r="E31" s="41"/>
      <c r="F31" s="12">
        <f>F32</f>
        <v>34931.800000000003</v>
      </c>
      <c r="G31" s="12">
        <f t="shared" ref="G31:H31" si="5">G32</f>
        <v>43600</v>
      </c>
      <c r="H31" s="12">
        <f t="shared" si="5"/>
        <v>0</v>
      </c>
    </row>
    <row r="32" spans="1:9" x14ac:dyDescent="0.25">
      <c r="A32" s="22" t="s">
        <v>30</v>
      </c>
      <c r="B32" s="37">
        <v>5</v>
      </c>
      <c r="C32" s="38">
        <v>2</v>
      </c>
      <c r="D32" s="10" t="s">
        <v>16</v>
      </c>
      <c r="E32" s="41"/>
      <c r="F32" s="12">
        <f>SUM(F33:F49)</f>
        <v>34931.800000000003</v>
      </c>
      <c r="G32" s="12">
        <f>SUM(G33:G49)</f>
        <v>43600</v>
      </c>
      <c r="H32" s="12">
        <f>SUM(H33:H49)</f>
        <v>0</v>
      </c>
    </row>
    <row r="33" spans="1:8" ht="31.5" x14ac:dyDescent="0.25">
      <c r="A33" s="20" t="s">
        <v>78</v>
      </c>
      <c r="B33" s="13">
        <v>5</v>
      </c>
      <c r="C33" s="14">
        <v>2</v>
      </c>
      <c r="D33" s="15" t="s">
        <v>16</v>
      </c>
      <c r="E33" s="16">
        <v>410</v>
      </c>
      <c r="F33" s="36">
        <v>1288</v>
      </c>
      <c r="G33" s="36">
        <v>0</v>
      </c>
      <c r="H33" s="36">
        <v>0</v>
      </c>
    </row>
    <row r="34" spans="1:8" s="31" customFormat="1" ht="47.25" x14ac:dyDescent="0.25">
      <c r="A34" s="20" t="s">
        <v>73</v>
      </c>
      <c r="B34" s="13">
        <v>5</v>
      </c>
      <c r="C34" s="14">
        <v>2</v>
      </c>
      <c r="D34" s="15" t="s">
        <v>16</v>
      </c>
      <c r="E34" s="16">
        <v>410</v>
      </c>
      <c r="F34" s="36">
        <v>60</v>
      </c>
      <c r="G34" s="36">
        <v>0</v>
      </c>
      <c r="H34" s="36">
        <v>0</v>
      </c>
    </row>
    <row r="35" spans="1:8" ht="31.5" x14ac:dyDescent="0.25">
      <c r="A35" s="20" t="s">
        <v>80</v>
      </c>
      <c r="B35" s="13">
        <v>5</v>
      </c>
      <c r="C35" s="14">
        <v>2</v>
      </c>
      <c r="D35" s="15" t="s">
        <v>16</v>
      </c>
      <c r="E35" s="16">
        <v>410</v>
      </c>
      <c r="F35" s="36">
        <v>0</v>
      </c>
      <c r="G35" s="36">
        <v>500</v>
      </c>
      <c r="H35" s="36">
        <v>0</v>
      </c>
    </row>
    <row r="36" spans="1:8" s="30" customFormat="1" ht="47.25" x14ac:dyDescent="0.25">
      <c r="A36" s="20" t="s">
        <v>56</v>
      </c>
      <c r="B36" s="13">
        <v>5</v>
      </c>
      <c r="C36" s="14">
        <v>2</v>
      </c>
      <c r="D36" s="15" t="s">
        <v>16</v>
      </c>
      <c r="E36" s="16">
        <v>410</v>
      </c>
      <c r="F36" s="36">
        <v>267</v>
      </c>
      <c r="G36" s="36">
        <v>4000</v>
      </c>
      <c r="H36" s="36">
        <v>0</v>
      </c>
    </row>
    <row r="37" spans="1:8" ht="47.25" x14ac:dyDescent="0.25">
      <c r="A37" s="20" t="s">
        <v>57</v>
      </c>
      <c r="B37" s="13">
        <v>5</v>
      </c>
      <c r="C37" s="14">
        <v>2</v>
      </c>
      <c r="D37" s="15" t="s">
        <v>16</v>
      </c>
      <c r="E37" s="16">
        <v>410</v>
      </c>
      <c r="F37" s="36">
        <v>0</v>
      </c>
      <c r="G37" s="36">
        <v>6640</v>
      </c>
      <c r="H37" s="36">
        <v>0</v>
      </c>
    </row>
    <row r="38" spans="1:8" ht="47.25" x14ac:dyDescent="0.25">
      <c r="A38" s="20" t="s">
        <v>58</v>
      </c>
      <c r="B38" s="13">
        <v>5</v>
      </c>
      <c r="C38" s="14">
        <v>2</v>
      </c>
      <c r="D38" s="15" t="s">
        <v>16</v>
      </c>
      <c r="E38" s="16">
        <v>410</v>
      </c>
      <c r="F38" s="36">
        <v>2514.9</v>
      </c>
      <c r="G38" s="36">
        <v>0</v>
      </c>
      <c r="H38" s="36">
        <v>0</v>
      </c>
    </row>
    <row r="39" spans="1:8" ht="63" x14ac:dyDescent="0.25">
      <c r="A39" s="20" t="s">
        <v>74</v>
      </c>
      <c r="B39" s="13">
        <v>5</v>
      </c>
      <c r="C39" s="14">
        <v>2</v>
      </c>
      <c r="D39" s="15" t="s">
        <v>16</v>
      </c>
      <c r="E39" s="16">
        <v>410</v>
      </c>
      <c r="F39" s="36">
        <v>0</v>
      </c>
      <c r="G39" s="36">
        <v>6000</v>
      </c>
      <c r="H39" s="36">
        <v>0</v>
      </c>
    </row>
    <row r="40" spans="1:8" ht="47.25" x14ac:dyDescent="0.25">
      <c r="A40" s="20" t="s">
        <v>59</v>
      </c>
      <c r="B40" s="13">
        <v>5</v>
      </c>
      <c r="C40" s="14">
        <v>2</v>
      </c>
      <c r="D40" s="15" t="s">
        <v>16</v>
      </c>
      <c r="E40" s="16">
        <v>410</v>
      </c>
      <c r="F40" s="36">
        <v>0</v>
      </c>
      <c r="G40" s="36">
        <v>5460</v>
      </c>
      <c r="H40" s="36">
        <v>0</v>
      </c>
    </row>
    <row r="41" spans="1:8" ht="47.25" x14ac:dyDescent="0.25">
      <c r="A41" s="20" t="s">
        <v>60</v>
      </c>
      <c r="B41" s="13">
        <v>5</v>
      </c>
      <c r="C41" s="14">
        <v>2</v>
      </c>
      <c r="D41" s="15" t="s">
        <v>16</v>
      </c>
      <c r="E41" s="16">
        <v>410</v>
      </c>
      <c r="F41" s="36">
        <v>0</v>
      </c>
      <c r="G41" s="36">
        <v>10000</v>
      </c>
      <c r="H41" s="36">
        <v>0</v>
      </c>
    </row>
    <row r="42" spans="1:8" s="31" customFormat="1" ht="47.25" x14ac:dyDescent="0.25">
      <c r="A42" s="20" t="s">
        <v>61</v>
      </c>
      <c r="B42" s="13">
        <v>5</v>
      </c>
      <c r="C42" s="14">
        <v>2</v>
      </c>
      <c r="D42" s="15" t="s">
        <v>16</v>
      </c>
      <c r="E42" s="16">
        <v>410</v>
      </c>
      <c r="F42" s="36">
        <v>0</v>
      </c>
      <c r="G42" s="36">
        <v>4000</v>
      </c>
      <c r="H42" s="36">
        <v>0</v>
      </c>
    </row>
    <row r="43" spans="1:8" s="31" customFormat="1" ht="47.25" x14ac:dyDescent="0.25">
      <c r="A43" s="20" t="s">
        <v>62</v>
      </c>
      <c r="B43" s="13">
        <v>5</v>
      </c>
      <c r="C43" s="14">
        <v>2</v>
      </c>
      <c r="D43" s="15" t="s">
        <v>16</v>
      </c>
      <c r="E43" s="16">
        <v>410</v>
      </c>
      <c r="F43" s="36">
        <v>2528.3000000000002</v>
      </c>
      <c r="G43" s="36">
        <v>0</v>
      </c>
      <c r="H43" s="36">
        <v>0</v>
      </c>
    </row>
    <row r="44" spans="1:8" ht="47.25" x14ac:dyDescent="0.25">
      <c r="A44" s="20" t="s">
        <v>68</v>
      </c>
      <c r="B44" s="13">
        <v>5</v>
      </c>
      <c r="C44" s="14">
        <v>2</v>
      </c>
      <c r="D44" s="15" t="s">
        <v>16</v>
      </c>
      <c r="E44" s="16">
        <v>410</v>
      </c>
      <c r="F44" s="36">
        <v>0</v>
      </c>
      <c r="G44" s="36">
        <v>2500</v>
      </c>
      <c r="H44" s="36">
        <v>0</v>
      </c>
    </row>
    <row r="45" spans="1:8" s="31" customFormat="1" ht="31.5" x14ac:dyDescent="0.25">
      <c r="A45" s="20" t="s">
        <v>63</v>
      </c>
      <c r="B45" s="13">
        <v>5</v>
      </c>
      <c r="C45" s="14">
        <v>2</v>
      </c>
      <c r="D45" s="15" t="s">
        <v>16</v>
      </c>
      <c r="E45" s="16">
        <v>410</v>
      </c>
      <c r="F45" s="36">
        <v>2895</v>
      </c>
      <c r="G45" s="36">
        <v>0</v>
      </c>
      <c r="H45" s="36">
        <v>0</v>
      </c>
    </row>
    <row r="46" spans="1:8" s="31" customFormat="1" ht="63" x14ac:dyDescent="0.25">
      <c r="A46" s="20" t="s">
        <v>69</v>
      </c>
      <c r="B46" s="13">
        <v>5</v>
      </c>
      <c r="C46" s="14">
        <v>2</v>
      </c>
      <c r="D46" s="15" t="s">
        <v>16</v>
      </c>
      <c r="E46" s="16">
        <v>410</v>
      </c>
      <c r="F46" s="36">
        <v>0</v>
      </c>
      <c r="G46" s="36">
        <v>2000</v>
      </c>
      <c r="H46" s="36">
        <v>0</v>
      </c>
    </row>
    <row r="47" spans="1:8" s="31" customFormat="1" ht="63" x14ac:dyDescent="0.25">
      <c r="A47" s="20" t="s">
        <v>70</v>
      </c>
      <c r="B47" s="13">
        <v>5</v>
      </c>
      <c r="C47" s="14">
        <v>2</v>
      </c>
      <c r="D47" s="15" t="s">
        <v>16</v>
      </c>
      <c r="E47" s="16">
        <v>410</v>
      </c>
      <c r="F47" s="36">
        <v>0</v>
      </c>
      <c r="G47" s="36">
        <v>2500</v>
      </c>
      <c r="H47" s="36">
        <v>0</v>
      </c>
    </row>
    <row r="48" spans="1:8" s="31" customFormat="1" ht="31.5" x14ac:dyDescent="0.25">
      <c r="A48" s="20" t="s">
        <v>79</v>
      </c>
      <c r="B48" s="13">
        <v>5</v>
      </c>
      <c r="C48" s="14">
        <v>2</v>
      </c>
      <c r="D48" s="15" t="s">
        <v>16</v>
      </c>
      <c r="E48" s="16">
        <v>410</v>
      </c>
      <c r="F48" s="36">
        <v>25212.9</v>
      </c>
      <c r="G48" s="36">
        <v>0</v>
      </c>
      <c r="H48" s="36">
        <v>0</v>
      </c>
    </row>
    <row r="49" spans="1:8" ht="63" x14ac:dyDescent="0.25">
      <c r="A49" s="20" t="s">
        <v>75</v>
      </c>
      <c r="B49" s="13"/>
      <c r="C49" s="14"/>
      <c r="D49" s="15"/>
      <c r="E49" s="16"/>
      <c r="F49" s="36">
        <v>165.7</v>
      </c>
      <c r="G49" s="36">
        <v>0</v>
      </c>
      <c r="H49" s="36">
        <v>0</v>
      </c>
    </row>
    <row r="50" spans="1:8" s="31" customFormat="1" ht="47.25" x14ac:dyDescent="0.25">
      <c r="A50" s="22" t="s">
        <v>9</v>
      </c>
      <c r="B50" s="23">
        <v>5</v>
      </c>
      <c r="C50" s="23">
        <v>1</v>
      </c>
      <c r="D50" s="7" t="s">
        <v>35</v>
      </c>
      <c r="E50" s="24" t="s">
        <v>11</v>
      </c>
      <c r="F50" s="26">
        <f>F52</f>
        <v>16000</v>
      </c>
      <c r="G50" s="26">
        <f t="shared" ref="G50:H50" si="6">G52</f>
        <v>15000</v>
      </c>
      <c r="H50" s="26">
        <f t="shared" si="6"/>
        <v>15000</v>
      </c>
    </row>
    <row r="51" spans="1:8" s="31" customFormat="1" x14ac:dyDescent="0.25">
      <c r="A51" s="22" t="s">
        <v>30</v>
      </c>
      <c r="B51" s="23">
        <v>5</v>
      </c>
      <c r="C51" s="23">
        <v>1</v>
      </c>
      <c r="D51" s="7" t="s">
        <v>10</v>
      </c>
      <c r="E51" s="24"/>
      <c r="F51" s="26">
        <f>F52</f>
        <v>16000</v>
      </c>
      <c r="G51" s="26">
        <f t="shared" ref="G51:H51" si="7">G52</f>
        <v>15000</v>
      </c>
      <c r="H51" s="26">
        <f t="shared" si="7"/>
        <v>15000</v>
      </c>
    </row>
    <row r="52" spans="1:8" s="31" customFormat="1" ht="31.5" x14ac:dyDescent="0.25">
      <c r="A52" s="20" t="s">
        <v>24</v>
      </c>
      <c r="B52" s="18">
        <v>5</v>
      </c>
      <c r="C52" s="18">
        <v>1</v>
      </c>
      <c r="D52" s="21" t="s">
        <v>10</v>
      </c>
      <c r="E52" s="19">
        <v>410</v>
      </c>
      <c r="F52" s="25">
        <v>16000</v>
      </c>
      <c r="G52" s="25">
        <v>15000</v>
      </c>
      <c r="H52" s="25">
        <v>15000</v>
      </c>
    </row>
    <row r="53" spans="1:8" s="31" customFormat="1" ht="78.75" x14ac:dyDescent="0.25">
      <c r="A53" s="22" t="s">
        <v>44</v>
      </c>
      <c r="B53" s="23">
        <v>5</v>
      </c>
      <c r="C53" s="23">
        <v>2</v>
      </c>
      <c r="D53" s="7" t="s">
        <v>46</v>
      </c>
      <c r="E53" s="24"/>
      <c r="F53" s="26">
        <f>F54</f>
        <v>15000</v>
      </c>
      <c r="G53" s="26">
        <f t="shared" ref="G53:H53" si="8">G54</f>
        <v>0</v>
      </c>
      <c r="H53" s="26">
        <f t="shared" si="8"/>
        <v>0</v>
      </c>
    </row>
    <row r="54" spans="1:8" s="31" customFormat="1" ht="63" x14ac:dyDescent="0.25">
      <c r="A54" s="20" t="s">
        <v>51</v>
      </c>
      <c r="B54" s="18">
        <v>5</v>
      </c>
      <c r="C54" s="18">
        <v>2</v>
      </c>
      <c r="D54" s="21" t="s">
        <v>46</v>
      </c>
      <c r="E54" s="19">
        <v>410</v>
      </c>
      <c r="F54" s="25">
        <v>15000</v>
      </c>
      <c r="G54" s="25">
        <v>0</v>
      </c>
      <c r="H54" s="25">
        <v>0</v>
      </c>
    </row>
    <row r="55" spans="1:8" s="31" customFormat="1" x14ac:dyDescent="0.25">
      <c r="A55" s="22" t="s">
        <v>77</v>
      </c>
      <c r="B55" s="23">
        <v>1</v>
      </c>
      <c r="C55" s="23">
        <v>13</v>
      </c>
      <c r="D55" s="7" t="s">
        <v>76</v>
      </c>
      <c r="E55" s="24"/>
      <c r="F55" s="26">
        <f>F56</f>
        <v>44092</v>
      </c>
      <c r="G55" s="26">
        <f t="shared" ref="G55:H55" si="9">G56</f>
        <v>0</v>
      </c>
      <c r="H55" s="26">
        <f t="shared" si="9"/>
        <v>0</v>
      </c>
    </row>
    <row r="56" spans="1:8" x14ac:dyDescent="0.25">
      <c r="A56" s="20" t="s">
        <v>12</v>
      </c>
      <c r="B56" s="18">
        <v>1</v>
      </c>
      <c r="C56" s="18">
        <v>13</v>
      </c>
      <c r="D56" s="21" t="s">
        <v>76</v>
      </c>
      <c r="E56" s="19">
        <v>410</v>
      </c>
      <c r="F56" s="25">
        <v>44092</v>
      </c>
      <c r="G56" s="25">
        <v>0</v>
      </c>
      <c r="H56" s="25">
        <v>0</v>
      </c>
    </row>
    <row r="57" spans="1:8" s="31" customFormat="1" ht="63" x14ac:dyDescent="0.25">
      <c r="A57" s="22" t="s">
        <v>13</v>
      </c>
      <c r="B57" s="23">
        <v>5</v>
      </c>
      <c r="C57" s="23">
        <v>1</v>
      </c>
      <c r="D57" s="7" t="s">
        <v>14</v>
      </c>
      <c r="E57" s="24" t="s">
        <v>11</v>
      </c>
      <c r="F57" s="26">
        <f>F58</f>
        <v>19439.099999999999</v>
      </c>
      <c r="G57" s="26">
        <f t="shared" ref="G57:H57" si="10">G58</f>
        <v>67569.7</v>
      </c>
      <c r="H57" s="26">
        <f t="shared" si="10"/>
        <v>25338.7</v>
      </c>
    </row>
    <row r="58" spans="1:8" x14ac:dyDescent="0.25">
      <c r="A58" s="20" t="s">
        <v>12</v>
      </c>
      <c r="B58" s="18">
        <v>5</v>
      </c>
      <c r="C58" s="18">
        <v>1</v>
      </c>
      <c r="D58" s="21" t="s">
        <v>14</v>
      </c>
      <c r="E58" s="19">
        <v>410</v>
      </c>
      <c r="F58" s="25">
        <v>19439.099999999999</v>
      </c>
      <c r="G58" s="25">
        <v>67569.7</v>
      </c>
      <c r="H58" s="25">
        <v>25338.7</v>
      </c>
    </row>
    <row r="59" spans="1:8" ht="31.5" x14ac:dyDescent="0.25">
      <c r="A59" s="22" t="s">
        <v>71</v>
      </c>
      <c r="B59" s="23">
        <v>5</v>
      </c>
      <c r="C59" s="23">
        <v>5</v>
      </c>
      <c r="D59" s="7" t="s">
        <v>72</v>
      </c>
      <c r="E59" s="24"/>
      <c r="F59" s="26">
        <v>0</v>
      </c>
      <c r="G59" s="26">
        <v>314471.3</v>
      </c>
      <c r="H59" s="26">
        <v>0</v>
      </c>
    </row>
    <row r="60" spans="1:8" x14ac:dyDescent="0.25">
      <c r="A60" s="20" t="s">
        <v>12</v>
      </c>
      <c r="B60" s="18">
        <v>5</v>
      </c>
      <c r="C60" s="18">
        <v>5</v>
      </c>
      <c r="D60" s="21" t="s">
        <v>72</v>
      </c>
      <c r="E60" s="19">
        <v>410</v>
      </c>
      <c r="F60" s="25">
        <v>0</v>
      </c>
      <c r="G60" s="25">
        <v>314471.3</v>
      </c>
      <c r="H60" s="25">
        <v>0</v>
      </c>
    </row>
    <row r="61" spans="1:8" ht="31.5" x14ac:dyDescent="0.25">
      <c r="A61" s="42" t="s">
        <v>29</v>
      </c>
      <c r="B61" s="23">
        <v>5</v>
      </c>
      <c r="C61" s="23">
        <v>2</v>
      </c>
      <c r="D61" s="7" t="s">
        <v>25</v>
      </c>
      <c r="E61" s="24"/>
      <c r="F61" s="26">
        <f>F62</f>
        <v>220526.2</v>
      </c>
      <c r="G61" s="26">
        <f t="shared" ref="G61:H61" si="11">G62</f>
        <v>0</v>
      </c>
      <c r="H61" s="26">
        <f t="shared" si="11"/>
        <v>0</v>
      </c>
    </row>
    <row r="62" spans="1:8" ht="31.5" x14ac:dyDescent="0.25">
      <c r="A62" s="20" t="s">
        <v>53</v>
      </c>
      <c r="B62" s="18">
        <v>5</v>
      </c>
      <c r="C62" s="18">
        <v>2</v>
      </c>
      <c r="D62" s="21" t="s">
        <v>25</v>
      </c>
      <c r="E62" s="19">
        <v>410</v>
      </c>
      <c r="F62" s="25">
        <v>220526.2</v>
      </c>
      <c r="G62" s="25">
        <v>0</v>
      </c>
      <c r="H62" s="25">
        <v>0</v>
      </c>
    </row>
    <row r="63" spans="1:8" ht="31.5" x14ac:dyDescent="0.25">
      <c r="A63" s="22" t="s">
        <v>26</v>
      </c>
      <c r="B63" s="23">
        <v>5</v>
      </c>
      <c r="C63" s="23">
        <v>2</v>
      </c>
      <c r="D63" s="7" t="s">
        <v>27</v>
      </c>
      <c r="E63" s="24" t="s">
        <v>11</v>
      </c>
      <c r="F63" s="26">
        <f>F64</f>
        <v>9717.4</v>
      </c>
      <c r="G63" s="26">
        <f t="shared" ref="G63:H63" si="12">G64</f>
        <v>0</v>
      </c>
      <c r="H63" s="26">
        <f t="shared" si="12"/>
        <v>0</v>
      </c>
    </row>
    <row r="64" spans="1:8" ht="31.5" x14ac:dyDescent="0.25">
      <c r="A64" s="20" t="s">
        <v>53</v>
      </c>
      <c r="B64" s="18">
        <v>5</v>
      </c>
      <c r="C64" s="18">
        <v>2</v>
      </c>
      <c r="D64" s="21" t="s">
        <v>27</v>
      </c>
      <c r="E64" s="19">
        <v>410</v>
      </c>
      <c r="F64" s="25">
        <v>9717.4</v>
      </c>
      <c r="G64" s="25">
        <v>0</v>
      </c>
      <c r="H64" s="25">
        <v>0</v>
      </c>
    </row>
    <row r="65" spans="1:8" ht="94.5" x14ac:dyDescent="0.25">
      <c r="A65" s="42" t="s">
        <v>45</v>
      </c>
      <c r="B65" s="23">
        <v>5</v>
      </c>
      <c r="C65" s="23">
        <v>2</v>
      </c>
      <c r="D65" s="7" t="s">
        <v>47</v>
      </c>
      <c r="E65" s="24"/>
      <c r="F65" s="26">
        <f>F66</f>
        <v>6705.3</v>
      </c>
      <c r="G65" s="26">
        <f t="shared" ref="G65:H65" si="13">G66</f>
        <v>0</v>
      </c>
      <c r="H65" s="26">
        <f t="shared" si="13"/>
        <v>0</v>
      </c>
    </row>
    <row r="66" spans="1:8" ht="63" x14ac:dyDescent="0.25">
      <c r="A66" s="20" t="s">
        <v>51</v>
      </c>
      <c r="B66" s="18">
        <v>5</v>
      </c>
      <c r="C66" s="18">
        <v>2</v>
      </c>
      <c r="D66" s="21" t="s">
        <v>47</v>
      </c>
      <c r="E66" s="19">
        <v>410</v>
      </c>
      <c r="F66" s="25">
        <v>6705.3</v>
      </c>
      <c r="G66" s="25">
        <v>0</v>
      </c>
      <c r="H66" s="25">
        <v>0</v>
      </c>
    </row>
    <row r="67" spans="1:8" x14ac:dyDescent="0.25">
      <c r="A67" s="46"/>
      <c r="B67" s="47"/>
      <c r="C67" s="47"/>
      <c r="D67" s="48"/>
      <c r="E67" s="49"/>
      <c r="F67" s="50"/>
      <c r="G67" s="50"/>
      <c r="H67" s="50"/>
    </row>
    <row r="68" spans="1:8" x14ac:dyDescent="0.25">
      <c r="A68" s="46"/>
      <c r="B68" s="47"/>
      <c r="C68" s="47"/>
      <c r="D68" s="48"/>
      <c r="E68" s="49"/>
      <c r="F68" s="50"/>
      <c r="G68" s="50"/>
      <c r="H68" s="50"/>
    </row>
    <row r="69" spans="1:8" x14ac:dyDescent="0.25">
      <c r="A69" s="52" t="s">
        <v>15</v>
      </c>
      <c r="B69" s="52"/>
      <c r="C69" s="52"/>
      <c r="D69" s="52"/>
      <c r="E69" s="52"/>
      <c r="F69" s="52"/>
      <c r="G69" s="52"/>
      <c r="H69" s="52"/>
    </row>
  </sheetData>
  <mergeCells count="5">
    <mergeCell ref="A69:H69"/>
    <mergeCell ref="F2:H2"/>
    <mergeCell ref="D5:H5"/>
    <mergeCell ref="A8:H8"/>
    <mergeCell ref="D3:H3"/>
  </mergeCells>
  <printOptions horizontalCentered="1"/>
  <pageMargins left="0.59055118110236227" right="0.39370078740157483" top="0.62992125984251968" bottom="0.51181102362204722" header="0.51181102362204722" footer="0.27559055118110237"/>
  <pageSetup paperSize="9" scale="63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КВ</vt:lpstr>
      <vt:lpstr>КВ!Заголовки_для_печати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2023-11-15T02:08:44Z</cp:lastPrinted>
  <dcterms:created xsi:type="dcterms:W3CDTF">2021-02-26T09:05:01Z</dcterms:created>
  <dcterms:modified xsi:type="dcterms:W3CDTF">2024-12-05T10:34:04Z</dcterms:modified>
</cp:coreProperties>
</file>