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2\Внесение_изменений_Сентябрь\Решение_Приложения\2_Чтение\"/>
    </mc:Choice>
  </mc:AlternateContent>
  <bookViews>
    <workbookView xWindow="0" yWindow="0" windowWidth="21570" windowHeight="10215"/>
  </bookViews>
  <sheets>
    <sheet name="МБТ" sheetId="1" r:id="rId1"/>
  </sheets>
  <definedNames>
    <definedName name="_xlnm.Print_Titles" localSheetId="0">МБТ!$A:$A</definedName>
    <definedName name="_xlnm.Print_Area" localSheetId="0">МБТ!$A$1:$AP$36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15" i="1" l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14" i="1"/>
  <c r="C3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P32" i="1"/>
  <c r="AO15" i="1"/>
  <c r="AP15" i="1"/>
  <c r="AO16" i="1"/>
  <c r="AP16" i="1"/>
  <c r="AO17" i="1"/>
  <c r="AP17" i="1"/>
  <c r="AO18" i="1"/>
  <c r="AP18" i="1"/>
  <c r="AO19" i="1"/>
  <c r="AP19" i="1"/>
  <c r="AO20" i="1"/>
  <c r="AP20" i="1"/>
  <c r="AO21" i="1"/>
  <c r="AP21" i="1"/>
  <c r="AO22" i="1"/>
  <c r="AP22" i="1"/>
  <c r="AO23" i="1"/>
  <c r="AP23" i="1"/>
  <c r="AO24" i="1"/>
  <c r="AP24" i="1"/>
  <c r="AO25" i="1"/>
  <c r="AP25" i="1"/>
  <c r="AO26" i="1"/>
  <c r="AP26" i="1"/>
  <c r="AO27" i="1"/>
  <c r="AP27" i="1"/>
  <c r="AO28" i="1"/>
  <c r="AP28" i="1"/>
  <c r="AO29" i="1"/>
  <c r="AP29" i="1"/>
  <c r="AO30" i="1"/>
  <c r="AP30" i="1"/>
  <c r="AO31" i="1"/>
  <c r="AP31" i="1"/>
  <c r="AP14" i="1"/>
  <c r="AO14" i="1"/>
  <c r="AN32" i="1" l="1"/>
  <c r="AO32" i="1"/>
  <c r="AL24" i="1"/>
  <c r="B32" i="1"/>
</calcChain>
</file>

<file path=xl/sharedStrings.xml><?xml version="1.0" encoding="utf-8"?>
<sst xmlns="http://schemas.openxmlformats.org/spreadsheetml/2006/main" count="115" uniqueCount="59">
  <si>
    <t/>
  </si>
  <si>
    <t>ИТОГО:</t>
  </si>
  <si>
    <t>Ярковский сельсовет</t>
  </si>
  <si>
    <t>Толмачевский сельсовет</t>
  </si>
  <si>
    <t>Станционный сельсовет</t>
  </si>
  <si>
    <t>Раздольненский сельсовет</t>
  </si>
  <si>
    <t>Плотниковский сельсовет</t>
  </si>
  <si>
    <t>Новолуговской сельсовет</t>
  </si>
  <si>
    <t>Мочищенский сельсовет</t>
  </si>
  <si>
    <t>Морской сельсовет</t>
  </si>
  <si>
    <t>Мичуринский сельсовет</t>
  </si>
  <si>
    <t>Кудряшовский сельсовет</t>
  </si>
  <si>
    <t>Кубовинский сельсовет</t>
  </si>
  <si>
    <t>Криводановский сельсовет</t>
  </si>
  <si>
    <t>Каменский сельсовет</t>
  </si>
  <si>
    <t>Верх-Тулинский сельсовет</t>
  </si>
  <si>
    <t>Боровской сельсовет</t>
  </si>
  <si>
    <t>Березовский сельсовет</t>
  </si>
  <si>
    <t>Барышевский сельсовет</t>
  </si>
  <si>
    <t>Рабочий поселок Краснообск</t>
  </si>
  <si>
    <t>2024 год</t>
  </si>
  <si>
    <t>2023 год</t>
  </si>
  <si>
    <t>2022 год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</si>
  <si>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</si>
  <si>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Новосибирского района)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</si>
  <si>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</si>
  <si>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Обеспечение сбалансированности поселений района за счет средств районного бюджета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</si>
  <si>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</si>
  <si>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Осуществление первичного воинского учета на территориях, где отсутствуют военные комиссариаты</t>
  </si>
  <si>
    <t>Итого межбюджетных трансфертов</t>
  </si>
  <si>
    <t>Иные межбюджетные трансферты</t>
  </si>
  <si>
    <t>Субвенции</t>
  </si>
  <si>
    <t>Наименование муниципального образования</t>
  </si>
  <si>
    <t>Муниципальная программа Новосибирского района "Обеспечение безопасности жизнедеятельности населения Новосибирского района Новосибирской области"</t>
  </si>
  <si>
    <t>Муниципальная программа Новосибирского района "Развитие автомобильных дорог местного значения на территории Новосибирского района Новосибирской области"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</si>
  <si>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</si>
  <si>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Муниципальная программа Новосибирского района "Развитие сетей наружного уличного освещения  Новосибирского района Новосибирской области"</t>
  </si>
  <si>
    <t>Муниципальная программа Новосибирского района "Экология и охрана окружающей среды Новосибирского района Новосибирской области"</t>
  </si>
  <si>
    <t>Муниципальная программа Новосибирского района "Развитие культуры и искусства в Новосибирском районе"</t>
  </si>
  <si>
    <t>Муниципальная программа Новосибирского района "Развитие физической культуры и спорта в Новосибирском районе Новосибирской области"</t>
  </si>
  <si>
    <t xml:space="preserve">к решению Совета депутатов </t>
  </si>
  <si>
    <t>________________________</t>
  </si>
  <si>
    <t>тыс.рублей</t>
  </si>
  <si>
    <t>Приложение 6</t>
  </si>
  <si>
    <t>Распределение межбюджетных трансфертов между бюджетами городских и сельских поселений на 2022 год и плановый период 2023 и 2024  годов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</si>
  <si>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</si>
  <si>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Муниципальная программа Новосибирского района "Комплексное развитие сельских территорий в Новосибирском районе Новосибирской области"</t>
  </si>
  <si>
    <t xml:space="preserve"> Строительство и реконструкция объектов централизованных систем холодного водоснабжения</t>
  </si>
  <si>
    <t>Новосибирского района Новосибирской области</t>
  </si>
  <si>
    <t xml:space="preserve">от 21.12.2021 № 2 "О бюджете Новосибирского района </t>
  </si>
  <si>
    <t>Новосибирской области на 2022 год и</t>
  </si>
  <si>
    <t xml:space="preserve"> плановый период 2023 и 2024 годов"</t>
  </si>
  <si>
    <t>Муниципальная программа Новосибирского района "Профилактика правонарушений на территории Новосибирского района"</t>
  </si>
  <si>
    <t>Обеспечение сбалансированности местных бюджетов</t>
  </si>
  <si>
    <t>Организация бесперебойной работы объектов тепло-, водоснабжения и водоотведения</t>
  </si>
  <si>
    <t>Строительство и реконструкция объектов централизованных систем водоотведения</t>
  </si>
  <si>
    <t>Осуществление мероприятий по капитальному ремонту гидротехнических сооружений</t>
  </si>
  <si>
    <t>Реализация программ формирования современной городской среды (организация общественных пространств и дворовых территорий многоквартирных домов)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</si>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</sst>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;[Red]\-#,##0.00;0.00"/>
    <numFmt numFmtId="165" formatCode="#,##0.0;[Red]\-#,##0.0;0.0"/>
    <numFmt numFmtId="166" formatCode="0000000000"/>
    <numFmt numFmtId="167" formatCode="000"/>
    <numFmt numFmtId="168" formatCode="00\.00\.00"/>
  </numFmts>
  <fonts count="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1" fillId="0" borderId="1" xfId="0" applyNumberFormat="1" applyFont="1" applyFill="1" applyBorder="1" applyAlignment="1" applyProtection="1">
      <alignment wrapText="1"/>
      <protection hidden="1"/>
    </xf>
    <xf numFmtId="165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alignment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165" fontId="2" fillId="0" borderId="1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Fill="1"/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1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167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center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5"/>
  <sheetViews>
    <sheetView showGridLines="0" tabSelected="1" view="pageBreakPreview" zoomScale="85" zoomScaleNormal="100" zoomScaleSheetLayoutView="85" workbookViewId="0">
      <pane xSplit="1" ySplit="13" topLeftCell="Y26" activePane="bottomRight" state="frozen"/>
      <selection pane="topRight" activeCell="B1" sqref="B1"/>
      <selection pane="bottomLeft" activeCell="A12" sqref="A12"/>
      <selection pane="bottomRight" activeCell="AP32" sqref="AP32"/>
    </sheetView>
  </sheetViews>
  <sheetFormatPr defaultColWidth="9.140625" defaultRowHeight="15.75" x14ac:dyDescent="0.25"/>
  <cols>
    <col min="1" max="1" width="35.5703125" style="1" customWidth="1"/>
    <col min="2" max="4" width="9.85546875" style="1" bestFit="1" customWidth="1"/>
    <col min="5" max="5" width="11.42578125" style="1" customWidth="1"/>
    <col min="6" max="7" width="9.85546875" style="1" bestFit="1" customWidth="1"/>
    <col min="8" max="8" width="24.85546875" style="1" customWidth="1"/>
    <col min="9" max="9" width="12" style="1" customWidth="1"/>
    <col min="10" max="10" width="11.42578125" style="1" customWidth="1"/>
    <col min="11" max="11" width="22.85546875" style="1" customWidth="1"/>
    <col min="12" max="12" width="21.5703125" style="1" customWidth="1"/>
    <col min="13" max="13" width="15.5703125" style="1" customWidth="1"/>
    <col min="14" max="14" width="13.85546875" style="1" customWidth="1"/>
    <col min="15" max="15" width="14" style="1" customWidth="1"/>
    <col min="16" max="16" width="14.85546875" style="1" customWidth="1"/>
    <col min="17" max="17" width="26.5703125" style="1" customWidth="1"/>
    <col min="18" max="18" width="24.7109375" style="1" customWidth="1"/>
    <col min="19" max="19" width="24.28515625" style="1" customWidth="1"/>
    <col min="20" max="20" width="11" style="1" customWidth="1"/>
    <col min="21" max="21" width="11.42578125" style="1" customWidth="1"/>
    <col min="22" max="22" width="11" style="1" customWidth="1"/>
    <col min="23" max="25" width="18.7109375" style="1" customWidth="1"/>
    <col min="26" max="26" width="19.5703125" style="1" customWidth="1"/>
    <col min="27" max="27" width="9.85546875" style="1" bestFit="1" customWidth="1"/>
    <col min="28" max="28" width="10.7109375" style="1" bestFit="1" customWidth="1"/>
    <col min="29" max="29" width="9.85546875" style="1" bestFit="1" customWidth="1"/>
    <col min="30" max="31" width="10.7109375" style="1" bestFit="1" customWidth="1"/>
    <col min="32" max="32" width="10.7109375" style="1" customWidth="1"/>
    <col min="33" max="33" width="10.7109375" style="1" bestFit="1" customWidth="1"/>
    <col min="34" max="34" width="11.5703125" style="1" customWidth="1"/>
    <col min="35" max="35" width="10.85546875" style="1" customWidth="1"/>
    <col min="36" max="36" width="24.85546875" style="1" customWidth="1"/>
    <col min="37" max="37" width="27" style="1" customWidth="1"/>
    <col min="38" max="38" width="26.28515625" style="1" customWidth="1"/>
    <col min="39" max="39" width="24.7109375" style="1" customWidth="1"/>
    <col min="40" max="40" width="12.140625" style="1" customWidth="1"/>
    <col min="41" max="41" width="12.5703125" style="1" bestFit="1" customWidth="1"/>
    <col min="42" max="42" width="12.140625" style="1" customWidth="1"/>
    <col min="43" max="43" width="3.28515625" style="1" customWidth="1"/>
    <col min="44" max="214" width="9.140625" style="1" customWidth="1"/>
    <col min="215" max="16384" width="9.140625" style="1"/>
  </cols>
  <sheetData>
    <row r="1" spans="1:43" x14ac:dyDescent="0.25">
      <c r="G1" s="24"/>
      <c r="H1" s="24"/>
      <c r="I1" s="14"/>
      <c r="J1" s="14"/>
      <c r="M1" s="15" t="s">
        <v>43</v>
      </c>
      <c r="N1" s="15"/>
    </row>
    <row r="2" spans="1:43" ht="15.75" customHeight="1" x14ac:dyDescent="0.25">
      <c r="G2" s="24"/>
      <c r="H2" s="24"/>
      <c r="I2" s="16"/>
      <c r="J2" s="16"/>
      <c r="K2" s="15"/>
      <c r="L2" s="15"/>
      <c r="M2" s="15" t="s">
        <v>40</v>
      </c>
      <c r="N2" s="15"/>
    </row>
    <row r="3" spans="1:43" ht="15.75" customHeight="1" x14ac:dyDescent="0.25">
      <c r="G3" s="24"/>
      <c r="H3" s="24"/>
      <c r="I3" s="16"/>
      <c r="J3" s="16"/>
      <c r="K3" s="15"/>
      <c r="L3" s="15"/>
      <c r="M3" s="15" t="s">
        <v>48</v>
      </c>
      <c r="N3" s="15"/>
      <c r="Q3" s="25"/>
      <c r="R3" s="25"/>
      <c r="S3" s="25"/>
    </row>
    <row r="4" spans="1:43" ht="15.75" customHeight="1" x14ac:dyDescent="0.25">
      <c r="G4" s="24"/>
      <c r="H4" s="24"/>
      <c r="I4" s="16"/>
      <c r="J4" s="16"/>
      <c r="K4" s="15"/>
      <c r="L4" s="15"/>
      <c r="M4" s="15" t="s">
        <v>49</v>
      </c>
      <c r="N4" s="15"/>
      <c r="Q4" s="27"/>
      <c r="R4" s="27"/>
    </row>
    <row r="5" spans="1:43" ht="15.75" customHeight="1" x14ac:dyDescent="0.25">
      <c r="G5" s="24"/>
      <c r="H5" s="24"/>
      <c r="I5" s="16"/>
      <c r="J5" s="16"/>
      <c r="K5" s="15"/>
      <c r="L5" s="15"/>
      <c r="M5" s="15" t="s">
        <v>50</v>
      </c>
      <c r="N5" s="15"/>
      <c r="Q5" s="27"/>
      <c r="R5" s="27"/>
    </row>
    <row r="6" spans="1:43" x14ac:dyDescent="0.25">
      <c r="G6" s="17"/>
      <c r="H6" s="17"/>
      <c r="I6" s="23"/>
      <c r="J6" s="23"/>
      <c r="K6" s="15"/>
      <c r="L6" s="15"/>
      <c r="M6" s="15" t="s">
        <v>51</v>
      </c>
      <c r="N6" s="15"/>
      <c r="Q6" s="15"/>
      <c r="R6" s="15"/>
    </row>
    <row r="7" spans="1:43" x14ac:dyDescent="0.25">
      <c r="F7" s="18"/>
      <c r="G7" s="18"/>
      <c r="H7" s="22"/>
      <c r="I7" s="18"/>
      <c r="J7" s="27"/>
      <c r="K7" s="18"/>
      <c r="L7" s="27"/>
      <c r="M7" s="18"/>
      <c r="N7" s="27"/>
    </row>
    <row r="9" spans="1:43" ht="39.75" customHeight="1" x14ac:dyDescent="0.25">
      <c r="B9" s="42" t="s">
        <v>44</v>
      </c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38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</row>
    <row r="10" spans="1:43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19" t="s">
        <v>42</v>
      </c>
      <c r="N10" s="19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</row>
    <row r="11" spans="1:43" ht="14.25" customHeight="1" x14ac:dyDescent="0.25">
      <c r="A11" s="39" t="s">
        <v>32</v>
      </c>
      <c r="B11" s="40" t="s">
        <v>31</v>
      </c>
      <c r="C11" s="40"/>
      <c r="D11" s="40"/>
      <c r="E11" s="40"/>
      <c r="F11" s="40"/>
      <c r="G11" s="40"/>
      <c r="H11" s="43" t="s">
        <v>30</v>
      </c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5"/>
      <c r="AN11" s="49" t="s">
        <v>29</v>
      </c>
      <c r="AO11" s="50"/>
      <c r="AP11" s="51"/>
      <c r="AQ11" s="3"/>
    </row>
    <row r="12" spans="1:43" ht="186" customHeight="1" x14ac:dyDescent="0.25">
      <c r="A12" s="39"/>
      <c r="B12" s="41" t="s">
        <v>28</v>
      </c>
      <c r="C12" s="41"/>
      <c r="D12" s="41"/>
      <c r="E12" s="41" t="s">
        <v>27</v>
      </c>
      <c r="F12" s="41"/>
      <c r="G12" s="41"/>
      <c r="H12" s="21" t="s">
        <v>46</v>
      </c>
      <c r="I12" s="46" t="s">
        <v>38</v>
      </c>
      <c r="J12" s="47"/>
      <c r="K12" s="13" t="s">
        <v>39</v>
      </c>
      <c r="L12" s="31" t="s">
        <v>52</v>
      </c>
      <c r="M12" s="46" t="s">
        <v>34</v>
      </c>
      <c r="N12" s="47"/>
      <c r="O12" s="46" t="s">
        <v>35</v>
      </c>
      <c r="P12" s="47"/>
      <c r="Q12" s="13" t="s">
        <v>33</v>
      </c>
      <c r="R12" s="13" t="s">
        <v>37</v>
      </c>
      <c r="S12" s="13" t="s">
        <v>36</v>
      </c>
      <c r="T12" s="46" t="s">
        <v>26</v>
      </c>
      <c r="U12" s="55"/>
      <c r="V12" s="47"/>
      <c r="W12" s="31" t="s">
        <v>53</v>
      </c>
      <c r="X12" s="46" t="s">
        <v>58</v>
      </c>
      <c r="Y12" s="47"/>
      <c r="Z12" s="31" t="s">
        <v>54</v>
      </c>
      <c r="AA12" s="46" t="s">
        <v>47</v>
      </c>
      <c r="AB12" s="47"/>
      <c r="AC12" s="46" t="s">
        <v>45</v>
      </c>
      <c r="AD12" s="55"/>
      <c r="AE12" s="47"/>
      <c r="AF12" s="46" t="s">
        <v>55</v>
      </c>
      <c r="AG12" s="47"/>
      <c r="AH12" s="56" t="s">
        <v>56</v>
      </c>
      <c r="AI12" s="56"/>
      <c r="AJ12" s="31" t="s">
        <v>25</v>
      </c>
      <c r="AK12" s="31" t="s">
        <v>24</v>
      </c>
      <c r="AL12" s="31" t="s">
        <v>23</v>
      </c>
      <c r="AM12" s="31" t="s">
        <v>57</v>
      </c>
      <c r="AN12" s="52"/>
      <c r="AO12" s="53"/>
      <c r="AP12" s="54"/>
      <c r="AQ12" s="3"/>
    </row>
    <row r="13" spans="1:43" x14ac:dyDescent="0.25">
      <c r="A13" s="39"/>
      <c r="B13" s="4" t="s">
        <v>22</v>
      </c>
      <c r="C13" s="4" t="s">
        <v>21</v>
      </c>
      <c r="D13" s="4" t="s">
        <v>20</v>
      </c>
      <c r="E13" s="4" t="s">
        <v>22</v>
      </c>
      <c r="F13" s="4" t="s">
        <v>21</v>
      </c>
      <c r="G13" s="4" t="s">
        <v>20</v>
      </c>
      <c r="H13" s="20" t="s">
        <v>22</v>
      </c>
      <c r="I13" s="4" t="s">
        <v>22</v>
      </c>
      <c r="J13" s="37" t="s">
        <v>21</v>
      </c>
      <c r="K13" s="4" t="s">
        <v>22</v>
      </c>
      <c r="L13" s="30" t="s">
        <v>22</v>
      </c>
      <c r="M13" s="37" t="s">
        <v>22</v>
      </c>
      <c r="N13" s="37" t="s">
        <v>21</v>
      </c>
      <c r="O13" s="4" t="s">
        <v>22</v>
      </c>
      <c r="P13" s="37" t="s">
        <v>21</v>
      </c>
      <c r="Q13" s="4" t="s">
        <v>22</v>
      </c>
      <c r="R13" s="4" t="s">
        <v>22</v>
      </c>
      <c r="S13" s="4" t="s">
        <v>22</v>
      </c>
      <c r="T13" s="4" t="s">
        <v>22</v>
      </c>
      <c r="U13" s="26" t="s">
        <v>21</v>
      </c>
      <c r="V13" s="26" t="s">
        <v>20</v>
      </c>
      <c r="W13" s="30" t="s">
        <v>22</v>
      </c>
      <c r="X13" s="37" t="s">
        <v>21</v>
      </c>
      <c r="Y13" s="37" t="s">
        <v>20</v>
      </c>
      <c r="Z13" s="30" t="s">
        <v>22</v>
      </c>
      <c r="AA13" s="36" t="s">
        <v>22</v>
      </c>
      <c r="AB13" s="30" t="s">
        <v>21</v>
      </c>
      <c r="AC13" s="20" t="s">
        <v>22</v>
      </c>
      <c r="AD13" s="36" t="s">
        <v>21</v>
      </c>
      <c r="AE13" s="36" t="s">
        <v>20</v>
      </c>
      <c r="AF13" s="34" t="s">
        <v>22</v>
      </c>
      <c r="AG13" s="34" t="s">
        <v>21</v>
      </c>
      <c r="AH13" s="35" t="s">
        <v>22</v>
      </c>
      <c r="AI13" s="35" t="s">
        <v>21</v>
      </c>
      <c r="AJ13" s="30" t="s">
        <v>22</v>
      </c>
      <c r="AK13" s="30" t="s">
        <v>22</v>
      </c>
      <c r="AL13" s="30" t="s">
        <v>22</v>
      </c>
      <c r="AM13" s="30" t="s">
        <v>22</v>
      </c>
      <c r="AN13" s="4" t="s">
        <v>22</v>
      </c>
      <c r="AO13" s="4" t="s">
        <v>21</v>
      </c>
      <c r="AP13" s="4" t="s">
        <v>20</v>
      </c>
      <c r="AQ13" s="2"/>
    </row>
    <row r="14" spans="1:43" ht="15" customHeight="1" x14ac:dyDescent="0.25">
      <c r="A14" s="5" t="s">
        <v>19</v>
      </c>
      <c r="B14" s="7">
        <v>1555.1</v>
      </c>
      <c r="C14" s="7">
        <v>1470.8</v>
      </c>
      <c r="D14" s="7">
        <v>1522.7</v>
      </c>
      <c r="E14" s="6">
        <v>0.1</v>
      </c>
      <c r="F14" s="7">
        <v>0.1</v>
      </c>
      <c r="G14" s="7">
        <v>0.1</v>
      </c>
      <c r="H14" s="7">
        <v>0</v>
      </c>
      <c r="I14" s="7">
        <v>0</v>
      </c>
      <c r="J14" s="7">
        <v>0</v>
      </c>
      <c r="K14" s="6">
        <v>7000</v>
      </c>
      <c r="L14" s="6">
        <v>1100</v>
      </c>
      <c r="M14" s="6">
        <v>0</v>
      </c>
      <c r="N14" s="6">
        <v>0</v>
      </c>
      <c r="O14" s="6">
        <v>0</v>
      </c>
      <c r="P14" s="6">
        <v>0</v>
      </c>
      <c r="Q14" s="6">
        <v>350.6</v>
      </c>
      <c r="R14" s="6">
        <v>0</v>
      </c>
      <c r="S14" s="6">
        <v>0</v>
      </c>
      <c r="T14" s="6">
        <v>9302.4</v>
      </c>
      <c r="U14" s="6">
        <v>0</v>
      </c>
      <c r="V14" s="6">
        <v>0</v>
      </c>
      <c r="W14" s="6">
        <v>1328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169951.4</v>
      </c>
      <c r="AE14" s="6">
        <v>0</v>
      </c>
      <c r="AF14" s="6">
        <v>0</v>
      </c>
      <c r="AG14" s="6">
        <v>0</v>
      </c>
      <c r="AH14" s="32">
        <v>0</v>
      </c>
      <c r="AI14" s="33">
        <v>0</v>
      </c>
      <c r="AJ14" s="6">
        <v>0</v>
      </c>
      <c r="AK14" s="6">
        <v>4448</v>
      </c>
      <c r="AL14" s="6">
        <v>6729</v>
      </c>
      <c r="AM14" s="6">
        <v>0</v>
      </c>
      <c r="AN14" s="6">
        <f>B14+E14+H14+I14+K14+M14+O14+Q14+R14++S14+T14+W14+Z14+AA14+AC14++AF14+AH14+AJ14+AK14+AL14+AM14+L14</f>
        <v>31813.200000000001</v>
      </c>
      <c r="AO14" s="7">
        <f>C14+F14+J14+N14+P14++U14+X14+AB14+AD14+AG14+AI14</f>
        <v>171422.3</v>
      </c>
      <c r="AP14" s="7">
        <f>D14+G14+V14+Y14+AE14</f>
        <v>1522.8</v>
      </c>
      <c r="AQ14" s="8" t="s">
        <v>0</v>
      </c>
    </row>
    <row r="15" spans="1:43" ht="15" customHeight="1" x14ac:dyDescent="0.25">
      <c r="A15" s="5" t="s">
        <v>18</v>
      </c>
      <c r="B15" s="7">
        <v>614.1</v>
      </c>
      <c r="C15" s="7">
        <v>588.29999999999995</v>
      </c>
      <c r="D15" s="7">
        <v>609.1</v>
      </c>
      <c r="E15" s="6">
        <v>0.1</v>
      </c>
      <c r="F15" s="7">
        <v>0.1</v>
      </c>
      <c r="G15" s="7">
        <v>0.1</v>
      </c>
      <c r="H15" s="7">
        <v>0</v>
      </c>
      <c r="I15" s="7">
        <v>0</v>
      </c>
      <c r="J15" s="7">
        <v>0</v>
      </c>
      <c r="K15" s="6">
        <v>0</v>
      </c>
      <c r="L15" s="6">
        <v>500</v>
      </c>
      <c r="M15" s="6">
        <v>9344.6</v>
      </c>
      <c r="N15" s="6">
        <v>7400</v>
      </c>
      <c r="O15" s="6">
        <v>0</v>
      </c>
      <c r="P15" s="6">
        <v>0</v>
      </c>
      <c r="Q15" s="6">
        <v>669</v>
      </c>
      <c r="R15" s="6">
        <v>0</v>
      </c>
      <c r="S15" s="6">
        <v>0</v>
      </c>
      <c r="T15" s="6">
        <v>488.2</v>
      </c>
      <c r="U15" s="6">
        <v>0</v>
      </c>
      <c r="V15" s="6">
        <v>0</v>
      </c>
      <c r="W15" s="6">
        <v>100</v>
      </c>
      <c r="X15" s="6">
        <v>100000</v>
      </c>
      <c r="Y15" s="6">
        <v>150000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32">
        <v>0</v>
      </c>
      <c r="AI15" s="33">
        <v>0</v>
      </c>
      <c r="AJ15" s="6">
        <v>0</v>
      </c>
      <c r="AK15" s="6">
        <v>0</v>
      </c>
      <c r="AL15" s="6">
        <v>0</v>
      </c>
      <c r="AM15" s="6">
        <v>0</v>
      </c>
      <c r="AN15" s="6">
        <f t="shared" ref="AN15:AN31" si="0">B15+E15+H15+I15+K15+M15+O15+Q15+R15++S15+T15+W15+Z15+AA15+AC15++AF15+AH15+AJ15+AK15+AL15+AM15+L15</f>
        <v>11716.000000000002</v>
      </c>
      <c r="AO15" s="7">
        <f t="shared" ref="AO15:AO31" si="1">C15+F15+J15+N15+P15++U15+X15+AB15+AD15+AG15+AI15</f>
        <v>107988.4</v>
      </c>
      <c r="AP15" s="7">
        <f t="shared" ref="AP15:AP31" si="2">D15+G15+V15+Y15+AE15</f>
        <v>150609.20000000001</v>
      </c>
      <c r="AQ15" s="8" t="s">
        <v>0</v>
      </c>
    </row>
    <row r="16" spans="1:43" ht="15" customHeight="1" x14ac:dyDescent="0.25">
      <c r="A16" s="5" t="s">
        <v>17</v>
      </c>
      <c r="B16" s="7">
        <v>302.5</v>
      </c>
      <c r="C16" s="7">
        <v>294.10000000000002</v>
      </c>
      <c r="D16" s="7">
        <v>304.60000000000002</v>
      </c>
      <c r="E16" s="6">
        <v>0.1</v>
      </c>
      <c r="F16" s="7">
        <v>0.1</v>
      </c>
      <c r="G16" s="7">
        <v>0.1</v>
      </c>
      <c r="H16" s="7">
        <v>0</v>
      </c>
      <c r="I16" s="7">
        <v>0</v>
      </c>
      <c r="J16" s="7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669.8</v>
      </c>
      <c r="R16" s="6">
        <v>0</v>
      </c>
      <c r="S16" s="6">
        <v>1900</v>
      </c>
      <c r="T16" s="6">
        <v>1499.6</v>
      </c>
      <c r="U16" s="6">
        <v>0</v>
      </c>
      <c r="V16" s="6">
        <v>0</v>
      </c>
      <c r="W16" s="6">
        <v>500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32">
        <v>0</v>
      </c>
      <c r="AI16" s="33">
        <v>0</v>
      </c>
      <c r="AJ16" s="6">
        <v>0</v>
      </c>
      <c r="AK16" s="6">
        <v>0</v>
      </c>
      <c r="AL16" s="6">
        <v>0</v>
      </c>
      <c r="AM16" s="6">
        <v>0</v>
      </c>
      <c r="AN16" s="6">
        <f t="shared" si="0"/>
        <v>4872</v>
      </c>
      <c r="AO16" s="7">
        <f t="shared" si="1"/>
        <v>294.20000000000005</v>
      </c>
      <c r="AP16" s="7">
        <f t="shared" si="2"/>
        <v>304.70000000000005</v>
      </c>
      <c r="AQ16" s="8" t="s">
        <v>0</v>
      </c>
    </row>
    <row r="17" spans="1:43" ht="15" customHeight="1" x14ac:dyDescent="0.25">
      <c r="A17" s="5" t="s">
        <v>16</v>
      </c>
      <c r="B17" s="7">
        <v>306.5</v>
      </c>
      <c r="C17" s="7">
        <v>294.10000000000002</v>
      </c>
      <c r="D17" s="7">
        <v>304.60000000000002</v>
      </c>
      <c r="E17" s="6">
        <v>0.1</v>
      </c>
      <c r="F17" s="7">
        <v>0.1</v>
      </c>
      <c r="G17" s="7">
        <v>0.1</v>
      </c>
      <c r="H17" s="7">
        <v>0</v>
      </c>
      <c r="I17" s="7">
        <v>1286</v>
      </c>
      <c r="J17" s="7">
        <v>3500</v>
      </c>
      <c r="K17" s="6">
        <v>0</v>
      </c>
      <c r="L17" s="6">
        <v>0</v>
      </c>
      <c r="M17" s="6">
        <v>3258.5</v>
      </c>
      <c r="N17" s="6">
        <v>0</v>
      </c>
      <c r="O17" s="6">
        <v>27000</v>
      </c>
      <c r="P17" s="6">
        <v>0</v>
      </c>
      <c r="Q17" s="6">
        <v>1020.4</v>
      </c>
      <c r="R17" s="6">
        <v>0</v>
      </c>
      <c r="S17" s="6">
        <v>0</v>
      </c>
      <c r="T17" s="6">
        <v>10913.2</v>
      </c>
      <c r="U17" s="6">
        <v>0</v>
      </c>
      <c r="V17" s="6">
        <v>0</v>
      </c>
      <c r="W17" s="6">
        <v>415</v>
      </c>
      <c r="X17" s="6">
        <v>0</v>
      </c>
      <c r="Y17" s="6">
        <v>0</v>
      </c>
      <c r="Z17" s="6">
        <v>2000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32">
        <v>0</v>
      </c>
      <c r="AI17" s="33">
        <v>0</v>
      </c>
      <c r="AJ17" s="6">
        <v>0</v>
      </c>
      <c r="AK17" s="6">
        <v>0</v>
      </c>
      <c r="AL17" s="6">
        <v>0</v>
      </c>
      <c r="AM17" s="6">
        <v>0</v>
      </c>
      <c r="AN17" s="6">
        <f t="shared" si="0"/>
        <v>46199.7</v>
      </c>
      <c r="AO17" s="7">
        <f t="shared" si="1"/>
        <v>3794.2</v>
      </c>
      <c r="AP17" s="7">
        <f t="shared" si="2"/>
        <v>304.70000000000005</v>
      </c>
      <c r="AQ17" s="8" t="s">
        <v>0</v>
      </c>
    </row>
    <row r="18" spans="1:43" ht="15" customHeight="1" x14ac:dyDescent="0.25">
      <c r="A18" s="5" t="s">
        <v>15</v>
      </c>
      <c r="B18" s="7">
        <v>569.1</v>
      </c>
      <c r="C18" s="7">
        <v>588.29999999999995</v>
      </c>
      <c r="D18" s="7">
        <v>609.1</v>
      </c>
      <c r="E18" s="6">
        <v>0.1</v>
      </c>
      <c r="F18" s="7">
        <v>0.1</v>
      </c>
      <c r="G18" s="7">
        <v>0.1</v>
      </c>
      <c r="H18" s="7">
        <v>0</v>
      </c>
      <c r="I18" s="7">
        <v>3597.5</v>
      </c>
      <c r="J18" s="7">
        <v>0</v>
      </c>
      <c r="K18" s="6">
        <v>2000</v>
      </c>
      <c r="L18" s="6">
        <v>0</v>
      </c>
      <c r="M18" s="6">
        <v>7952</v>
      </c>
      <c r="N18" s="6">
        <v>0</v>
      </c>
      <c r="O18" s="6">
        <v>772</v>
      </c>
      <c r="P18" s="6">
        <v>3000</v>
      </c>
      <c r="Q18" s="6">
        <v>669.8</v>
      </c>
      <c r="R18" s="6">
        <v>0</v>
      </c>
      <c r="S18" s="6">
        <v>1110</v>
      </c>
      <c r="T18" s="6">
        <v>5400.7</v>
      </c>
      <c r="U18" s="6">
        <v>10000</v>
      </c>
      <c r="V18" s="6">
        <v>4638.1000000000004</v>
      </c>
      <c r="W18" s="6">
        <v>784</v>
      </c>
      <c r="X18" s="6">
        <v>0</v>
      </c>
      <c r="Y18" s="6">
        <v>0</v>
      </c>
      <c r="Z18" s="6">
        <v>2000</v>
      </c>
      <c r="AA18" s="6">
        <v>0</v>
      </c>
      <c r="AB18" s="6">
        <v>0</v>
      </c>
      <c r="AC18" s="6">
        <v>46130.7</v>
      </c>
      <c r="AD18" s="6">
        <v>0</v>
      </c>
      <c r="AE18" s="6">
        <v>0</v>
      </c>
      <c r="AF18" s="6">
        <v>0</v>
      </c>
      <c r="AG18" s="6">
        <v>0</v>
      </c>
      <c r="AH18" s="32">
        <v>0</v>
      </c>
      <c r="AI18" s="33">
        <v>0</v>
      </c>
      <c r="AJ18" s="6">
        <v>0</v>
      </c>
      <c r="AK18" s="6">
        <v>1823.6</v>
      </c>
      <c r="AL18" s="6">
        <v>0</v>
      </c>
      <c r="AM18" s="6">
        <v>0</v>
      </c>
      <c r="AN18" s="6">
        <f t="shared" si="0"/>
        <v>72809.5</v>
      </c>
      <c r="AO18" s="7">
        <f t="shared" si="1"/>
        <v>13588.4</v>
      </c>
      <c r="AP18" s="7">
        <f t="shared" si="2"/>
        <v>5247.3</v>
      </c>
      <c r="AQ18" s="8" t="s">
        <v>0</v>
      </c>
    </row>
    <row r="19" spans="1:43" ht="15" customHeight="1" x14ac:dyDescent="0.25">
      <c r="A19" s="5" t="s">
        <v>14</v>
      </c>
      <c r="B19" s="7">
        <v>306.5</v>
      </c>
      <c r="C19" s="7">
        <v>294.10000000000002</v>
      </c>
      <c r="D19" s="7">
        <v>304.60000000000002</v>
      </c>
      <c r="E19" s="6">
        <v>0.1</v>
      </c>
      <c r="F19" s="7">
        <v>0.1</v>
      </c>
      <c r="G19" s="7">
        <v>0.1</v>
      </c>
      <c r="H19" s="7">
        <v>0</v>
      </c>
      <c r="I19" s="7">
        <v>0</v>
      </c>
      <c r="J19" s="7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1500</v>
      </c>
      <c r="Q19" s="6">
        <v>486.6</v>
      </c>
      <c r="R19" s="6">
        <v>0</v>
      </c>
      <c r="S19" s="6">
        <v>1060</v>
      </c>
      <c r="T19" s="6">
        <v>378.7</v>
      </c>
      <c r="U19" s="6">
        <v>0</v>
      </c>
      <c r="V19" s="6">
        <v>0</v>
      </c>
      <c r="W19" s="6">
        <v>138</v>
      </c>
      <c r="X19" s="6">
        <v>0</v>
      </c>
      <c r="Y19" s="6">
        <v>0</v>
      </c>
      <c r="Z19" s="6">
        <v>800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32">
        <v>0</v>
      </c>
      <c r="AI19" s="33">
        <v>0</v>
      </c>
      <c r="AJ19" s="6">
        <v>0</v>
      </c>
      <c r="AK19" s="6">
        <v>0</v>
      </c>
      <c r="AL19" s="6">
        <v>0</v>
      </c>
      <c r="AM19" s="6">
        <v>0</v>
      </c>
      <c r="AN19" s="6">
        <f t="shared" si="0"/>
        <v>3169.9</v>
      </c>
      <c r="AO19" s="7">
        <f t="shared" si="1"/>
        <v>1794.2</v>
      </c>
      <c r="AP19" s="7">
        <f t="shared" si="2"/>
        <v>304.70000000000005</v>
      </c>
      <c r="AQ19" s="8" t="s">
        <v>0</v>
      </c>
    </row>
    <row r="20" spans="1:43" ht="15" customHeight="1" x14ac:dyDescent="0.25">
      <c r="A20" s="5" t="s">
        <v>13</v>
      </c>
      <c r="B20" s="7">
        <v>917.6</v>
      </c>
      <c r="C20" s="7">
        <v>882.5</v>
      </c>
      <c r="D20" s="7">
        <v>913.6</v>
      </c>
      <c r="E20" s="6">
        <v>0.1</v>
      </c>
      <c r="F20" s="7">
        <v>0.1</v>
      </c>
      <c r="G20" s="7">
        <v>0.1</v>
      </c>
      <c r="H20" s="7">
        <v>2588.9</v>
      </c>
      <c r="I20" s="7">
        <v>6191.8</v>
      </c>
      <c r="J20" s="7">
        <v>0</v>
      </c>
      <c r="K20" s="6">
        <v>6000</v>
      </c>
      <c r="L20" s="6">
        <v>1000</v>
      </c>
      <c r="M20" s="6">
        <v>13038.8</v>
      </c>
      <c r="N20" s="6">
        <v>0</v>
      </c>
      <c r="O20" s="6">
        <v>880</v>
      </c>
      <c r="P20" s="6">
        <v>0</v>
      </c>
      <c r="Q20" s="6">
        <v>669.8</v>
      </c>
      <c r="R20" s="6">
        <v>3945</v>
      </c>
      <c r="S20" s="6">
        <v>2000</v>
      </c>
      <c r="T20" s="6">
        <v>9255.9</v>
      </c>
      <c r="U20" s="6">
        <v>0</v>
      </c>
      <c r="V20" s="6">
        <v>0</v>
      </c>
      <c r="W20" s="6">
        <v>619</v>
      </c>
      <c r="X20" s="6">
        <v>0</v>
      </c>
      <c r="Y20" s="6">
        <v>0</v>
      </c>
      <c r="Z20" s="6">
        <v>5008.1000000000004</v>
      </c>
      <c r="AA20" s="6">
        <v>47944.2</v>
      </c>
      <c r="AB20" s="6">
        <v>427854.8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32">
        <v>0</v>
      </c>
      <c r="AI20" s="33">
        <v>0</v>
      </c>
      <c r="AJ20" s="6">
        <v>0</v>
      </c>
      <c r="AK20" s="6">
        <v>3645</v>
      </c>
      <c r="AL20" s="6">
        <v>5122.8999999999996</v>
      </c>
      <c r="AM20" s="6">
        <v>0</v>
      </c>
      <c r="AN20" s="6">
        <f t="shared" si="0"/>
        <v>108827.09999999999</v>
      </c>
      <c r="AO20" s="7">
        <f t="shared" si="1"/>
        <v>428737.39999999997</v>
      </c>
      <c r="AP20" s="7">
        <f t="shared" si="2"/>
        <v>913.7</v>
      </c>
      <c r="AQ20" s="8" t="s">
        <v>0</v>
      </c>
    </row>
    <row r="21" spans="1:43" ht="15" customHeight="1" x14ac:dyDescent="0.25">
      <c r="A21" s="5" t="s">
        <v>12</v>
      </c>
      <c r="B21" s="7">
        <v>306.5</v>
      </c>
      <c r="C21" s="7">
        <v>294.10000000000002</v>
      </c>
      <c r="D21" s="7">
        <v>304.60000000000002</v>
      </c>
      <c r="E21" s="6">
        <v>0.1</v>
      </c>
      <c r="F21" s="7">
        <v>0.1</v>
      </c>
      <c r="G21" s="7">
        <v>0.1</v>
      </c>
      <c r="H21" s="7">
        <v>1742.9</v>
      </c>
      <c r="I21" s="7">
        <v>1500</v>
      </c>
      <c r="J21" s="7">
        <v>0</v>
      </c>
      <c r="K21" s="6">
        <v>0</v>
      </c>
      <c r="L21" s="6">
        <v>0</v>
      </c>
      <c r="M21" s="6">
        <v>8200</v>
      </c>
      <c r="N21" s="6">
        <v>0</v>
      </c>
      <c r="O21" s="6">
        <v>3000</v>
      </c>
      <c r="P21" s="6">
        <v>3500</v>
      </c>
      <c r="Q21" s="6">
        <v>536.5</v>
      </c>
      <c r="R21" s="6">
        <v>0</v>
      </c>
      <c r="S21" s="6">
        <v>0</v>
      </c>
      <c r="T21" s="6">
        <v>1730.8</v>
      </c>
      <c r="U21" s="6">
        <v>0</v>
      </c>
      <c r="V21" s="6">
        <v>0</v>
      </c>
      <c r="W21" s="6">
        <v>390</v>
      </c>
      <c r="X21" s="6">
        <v>0</v>
      </c>
      <c r="Y21" s="6">
        <v>0</v>
      </c>
      <c r="Z21" s="6">
        <v>3440.7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32">
        <v>0</v>
      </c>
      <c r="AI21" s="33">
        <v>0</v>
      </c>
      <c r="AJ21" s="6">
        <v>603.6</v>
      </c>
      <c r="AK21" s="6">
        <v>0</v>
      </c>
      <c r="AL21" s="6">
        <v>0</v>
      </c>
      <c r="AM21" s="6">
        <v>0</v>
      </c>
      <c r="AN21" s="6">
        <f t="shared" si="0"/>
        <v>21451.1</v>
      </c>
      <c r="AO21" s="7">
        <f t="shared" si="1"/>
        <v>3794.2</v>
      </c>
      <c r="AP21" s="7">
        <f t="shared" si="2"/>
        <v>304.70000000000005</v>
      </c>
      <c r="AQ21" s="8" t="s">
        <v>0</v>
      </c>
    </row>
    <row r="22" spans="1:43" ht="15" customHeight="1" x14ac:dyDescent="0.25">
      <c r="A22" s="5" t="s">
        <v>11</v>
      </c>
      <c r="B22" s="7">
        <v>299.5</v>
      </c>
      <c r="C22" s="7">
        <v>294.10000000000002</v>
      </c>
      <c r="D22" s="7">
        <v>304.60000000000002</v>
      </c>
      <c r="E22" s="6">
        <v>0.1</v>
      </c>
      <c r="F22" s="7">
        <v>0.1</v>
      </c>
      <c r="G22" s="7">
        <v>0.1</v>
      </c>
      <c r="H22" s="7">
        <v>0</v>
      </c>
      <c r="I22" s="7">
        <v>0</v>
      </c>
      <c r="J22" s="7">
        <v>0</v>
      </c>
      <c r="K22" s="6">
        <v>4000</v>
      </c>
      <c r="L22" s="6">
        <v>0</v>
      </c>
      <c r="M22" s="6">
        <v>5000</v>
      </c>
      <c r="N22" s="6">
        <v>0</v>
      </c>
      <c r="O22" s="6">
        <v>0</v>
      </c>
      <c r="P22" s="6">
        <v>0</v>
      </c>
      <c r="Q22" s="6">
        <v>1371</v>
      </c>
      <c r="R22" s="6">
        <v>0</v>
      </c>
      <c r="S22" s="6">
        <v>1500</v>
      </c>
      <c r="T22" s="6">
        <v>2625.9</v>
      </c>
      <c r="U22" s="6">
        <v>0</v>
      </c>
      <c r="V22" s="6">
        <v>0</v>
      </c>
      <c r="W22" s="6">
        <v>781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32">
        <v>0</v>
      </c>
      <c r="AI22" s="33">
        <v>0</v>
      </c>
      <c r="AJ22" s="6">
        <v>0</v>
      </c>
      <c r="AK22" s="6">
        <v>3645</v>
      </c>
      <c r="AL22" s="6">
        <v>0</v>
      </c>
      <c r="AM22" s="6">
        <v>2008.7</v>
      </c>
      <c r="AN22" s="6">
        <f t="shared" si="0"/>
        <v>21231.200000000001</v>
      </c>
      <c r="AO22" s="7">
        <f t="shared" si="1"/>
        <v>294.20000000000005</v>
      </c>
      <c r="AP22" s="7">
        <f t="shared" si="2"/>
        <v>304.70000000000005</v>
      </c>
      <c r="AQ22" s="8" t="s">
        <v>0</v>
      </c>
    </row>
    <row r="23" spans="1:43" ht="15" customHeight="1" x14ac:dyDescent="0.25">
      <c r="A23" s="5" t="s">
        <v>10</v>
      </c>
      <c r="B23" s="7">
        <v>306.5</v>
      </c>
      <c r="C23" s="7">
        <v>294.10000000000002</v>
      </c>
      <c r="D23" s="7">
        <v>304.60000000000002</v>
      </c>
      <c r="E23" s="6">
        <v>0.1</v>
      </c>
      <c r="F23" s="7">
        <v>0.1</v>
      </c>
      <c r="G23" s="7">
        <v>0.1</v>
      </c>
      <c r="H23" s="7">
        <v>4000</v>
      </c>
      <c r="I23" s="7">
        <v>0</v>
      </c>
      <c r="J23" s="7">
        <v>5000</v>
      </c>
      <c r="K23" s="6">
        <v>0</v>
      </c>
      <c r="L23" s="6">
        <v>0</v>
      </c>
      <c r="M23" s="6">
        <v>10217.200000000001</v>
      </c>
      <c r="N23" s="6">
        <v>0</v>
      </c>
      <c r="O23" s="6">
        <v>0</v>
      </c>
      <c r="P23" s="6">
        <v>0</v>
      </c>
      <c r="Q23" s="6">
        <v>86</v>
      </c>
      <c r="R23" s="6">
        <v>0</v>
      </c>
      <c r="S23" s="6">
        <v>0</v>
      </c>
      <c r="T23" s="6">
        <v>480</v>
      </c>
      <c r="U23" s="6">
        <v>0</v>
      </c>
      <c r="V23" s="6">
        <v>0</v>
      </c>
      <c r="W23" s="6">
        <v>260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32">
        <v>0</v>
      </c>
      <c r="AI23" s="33">
        <v>0</v>
      </c>
      <c r="AJ23" s="6">
        <v>0</v>
      </c>
      <c r="AK23" s="6">
        <v>0</v>
      </c>
      <c r="AL23" s="6">
        <v>0</v>
      </c>
      <c r="AM23" s="6">
        <v>0</v>
      </c>
      <c r="AN23" s="6">
        <f t="shared" si="0"/>
        <v>15349.800000000001</v>
      </c>
      <c r="AO23" s="7">
        <f t="shared" si="1"/>
        <v>5294.2</v>
      </c>
      <c r="AP23" s="7">
        <f t="shared" si="2"/>
        <v>304.70000000000005</v>
      </c>
      <c r="AQ23" s="8" t="s">
        <v>0</v>
      </c>
    </row>
    <row r="24" spans="1:43" ht="15" customHeight="1" x14ac:dyDescent="0.25">
      <c r="A24" s="5" t="s">
        <v>9</v>
      </c>
      <c r="B24" s="7">
        <v>306.5</v>
      </c>
      <c r="C24" s="7">
        <v>294.10000000000002</v>
      </c>
      <c r="D24" s="7">
        <v>304.60000000000002</v>
      </c>
      <c r="E24" s="6">
        <v>0.1</v>
      </c>
      <c r="F24" s="7">
        <v>0.1</v>
      </c>
      <c r="G24" s="7">
        <v>0.1</v>
      </c>
      <c r="H24" s="7">
        <v>0</v>
      </c>
      <c r="I24" s="7">
        <v>0</v>
      </c>
      <c r="J24" s="7">
        <v>0</v>
      </c>
      <c r="K24" s="6">
        <v>3500</v>
      </c>
      <c r="L24" s="6">
        <v>0</v>
      </c>
      <c r="M24" s="6">
        <v>4400</v>
      </c>
      <c r="N24" s="6">
        <v>0</v>
      </c>
      <c r="O24" s="6">
        <v>1000</v>
      </c>
      <c r="P24" s="6">
        <v>0</v>
      </c>
      <c r="Q24" s="6">
        <v>1223.9000000000001</v>
      </c>
      <c r="R24" s="6">
        <v>0</v>
      </c>
      <c r="S24" s="6">
        <v>1000</v>
      </c>
      <c r="T24" s="6">
        <v>272</v>
      </c>
      <c r="U24" s="6">
        <v>0</v>
      </c>
      <c r="V24" s="6">
        <v>0</v>
      </c>
      <c r="W24" s="6">
        <v>1352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32">
        <v>0</v>
      </c>
      <c r="AI24" s="33">
        <v>0</v>
      </c>
      <c r="AJ24" s="6">
        <v>0</v>
      </c>
      <c r="AK24" s="6">
        <v>0</v>
      </c>
      <c r="AL24" s="6">
        <f>6862.8-0.1</f>
        <v>6862.7</v>
      </c>
      <c r="AM24" s="6">
        <v>0</v>
      </c>
      <c r="AN24" s="6">
        <f t="shared" si="0"/>
        <v>19917.2</v>
      </c>
      <c r="AO24" s="7">
        <f t="shared" si="1"/>
        <v>294.20000000000005</v>
      </c>
      <c r="AP24" s="7">
        <f t="shared" si="2"/>
        <v>304.70000000000005</v>
      </c>
      <c r="AQ24" s="8" t="s">
        <v>0</v>
      </c>
    </row>
    <row r="25" spans="1:43" ht="15" customHeight="1" x14ac:dyDescent="0.25">
      <c r="A25" s="5" t="s">
        <v>8</v>
      </c>
      <c r="B25" s="7">
        <v>306.5</v>
      </c>
      <c r="C25" s="7">
        <v>294.10000000000002</v>
      </c>
      <c r="D25" s="7">
        <v>304.60000000000002</v>
      </c>
      <c r="E25" s="6">
        <v>0.1</v>
      </c>
      <c r="F25" s="7">
        <v>0.1</v>
      </c>
      <c r="G25" s="7">
        <v>0.1</v>
      </c>
      <c r="H25" s="7">
        <v>0</v>
      </c>
      <c r="I25" s="7">
        <v>0</v>
      </c>
      <c r="J25" s="7">
        <v>0</v>
      </c>
      <c r="K25" s="6">
        <v>0</v>
      </c>
      <c r="L25" s="6">
        <v>0</v>
      </c>
      <c r="M25" s="6">
        <v>2500</v>
      </c>
      <c r="N25" s="6">
        <v>0</v>
      </c>
      <c r="O25" s="6">
        <v>5000</v>
      </c>
      <c r="P25" s="6">
        <v>1000</v>
      </c>
      <c r="Q25" s="6">
        <v>86</v>
      </c>
      <c r="R25" s="6">
        <v>0</v>
      </c>
      <c r="S25" s="6">
        <v>0</v>
      </c>
      <c r="T25" s="6">
        <v>388.8</v>
      </c>
      <c r="U25" s="6">
        <v>0</v>
      </c>
      <c r="V25" s="6">
        <v>0</v>
      </c>
      <c r="W25" s="6">
        <v>90</v>
      </c>
      <c r="X25" s="6">
        <v>0</v>
      </c>
      <c r="Y25" s="6">
        <v>0</v>
      </c>
      <c r="Z25" s="6">
        <v>1600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32">
        <v>0</v>
      </c>
      <c r="AI25" s="33">
        <v>0</v>
      </c>
      <c r="AJ25" s="6">
        <v>0</v>
      </c>
      <c r="AK25" s="6">
        <v>0</v>
      </c>
      <c r="AL25" s="6">
        <v>0</v>
      </c>
      <c r="AM25" s="6">
        <v>0</v>
      </c>
      <c r="AN25" s="6">
        <f t="shared" si="0"/>
        <v>9971.4</v>
      </c>
      <c r="AO25" s="7">
        <f t="shared" si="1"/>
        <v>1294.2</v>
      </c>
      <c r="AP25" s="7">
        <f t="shared" si="2"/>
        <v>304.70000000000005</v>
      </c>
      <c r="AQ25" s="8" t="s">
        <v>0</v>
      </c>
    </row>
    <row r="26" spans="1:43" ht="15" customHeight="1" x14ac:dyDescent="0.25">
      <c r="A26" s="5" t="s">
        <v>7</v>
      </c>
      <c r="B26" s="7">
        <v>306.5</v>
      </c>
      <c r="C26" s="7">
        <v>294.10000000000002</v>
      </c>
      <c r="D26" s="7">
        <v>304.60000000000002</v>
      </c>
      <c r="E26" s="6">
        <v>0.1</v>
      </c>
      <c r="F26" s="7">
        <v>0.1</v>
      </c>
      <c r="G26" s="7">
        <v>0.1</v>
      </c>
      <c r="H26" s="7">
        <v>0</v>
      </c>
      <c r="I26" s="7">
        <v>1700</v>
      </c>
      <c r="J26" s="7">
        <v>0</v>
      </c>
      <c r="K26" s="6">
        <v>0</v>
      </c>
      <c r="L26" s="6">
        <v>0</v>
      </c>
      <c r="M26" s="6">
        <v>8000</v>
      </c>
      <c r="N26" s="6">
        <v>0</v>
      </c>
      <c r="O26" s="6">
        <v>2384</v>
      </c>
      <c r="P26" s="6">
        <v>0</v>
      </c>
      <c r="Q26" s="6">
        <v>136</v>
      </c>
      <c r="R26" s="6">
        <v>199.5</v>
      </c>
      <c r="S26" s="6">
        <v>1200</v>
      </c>
      <c r="T26" s="6">
        <v>942.8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32">
        <v>0</v>
      </c>
      <c r="AI26" s="33">
        <v>0</v>
      </c>
      <c r="AJ26" s="6">
        <v>0</v>
      </c>
      <c r="AK26" s="6">
        <v>0</v>
      </c>
      <c r="AL26" s="6">
        <v>0</v>
      </c>
      <c r="AM26" s="6">
        <v>0</v>
      </c>
      <c r="AN26" s="6">
        <f t="shared" si="0"/>
        <v>14868.9</v>
      </c>
      <c r="AO26" s="7">
        <f t="shared" si="1"/>
        <v>294.20000000000005</v>
      </c>
      <c r="AP26" s="7">
        <f t="shared" si="2"/>
        <v>304.70000000000005</v>
      </c>
      <c r="AQ26" s="8" t="s">
        <v>0</v>
      </c>
    </row>
    <row r="27" spans="1:43" ht="15" customHeight="1" x14ac:dyDescent="0.25">
      <c r="A27" s="5" t="s">
        <v>6</v>
      </c>
      <c r="B27" s="7">
        <v>122.8</v>
      </c>
      <c r="C27" s="7">
        <v>117.7</v>
      </c>
      <c r="D27" s="7">
        <v>121.8</v>
      </c>
      <c r="E27" s="6">
        <v>0.1</v>
      </c>
      <c r="F27" s="7">
        <v>0.1</v>
      </c>
      <c r="G27" s="7">
        <v>0.1</v>
      </c>
      <c r="H27" s="7">
        <v>0</v>
      </c>
      <c r="I27" s="7">
        <v>0</v>
      </c>
      <c r="J27" s="7">
        <v>0</v>
      </c>
      <c r="K27" s="6">
        <v>0</v>
      </c>
      <c r="L27" s="6">
        <v>0</v>
      </c>
      <c r="M27" s="6">
        <v>1161.7</v>
      </c>
      <c r="N27" s="6">
        <v>0</v>
      </c>
      <c r="O27" s="6">
        <v>0</v>
      </c>
      <c r="P27" s="6">
        <v>1500</v>
      </c>
      <c r="Q27" s="6">
        <v>136</v>
      </c>
      <c r="R27" s="6">
        <v>0</v>
      </c>
      <c r="S27" s="6">
        <v>2000</v>
      </c>
      <c r="T27" s="6">
        <v>927.9</v>
      </c>
      <c r="U27" s="6">
        <v>0</v>
      </c>
      <c r="V27" s="6">
        <v>0</v>
      </c>
      <c r="W27" s="6">
        <v>330</v>
      </c>
      <c r="X27" s="6">
        <v>0</v>
      </c>
      <c r="Y27" s="6">
        <v>0</v>
      </c>
      <c r="Z27" s="6">
        <v>562.5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32">
        <v>0</v>
      </c>
      <c r="AI27" s="33">
        <v>0</v>
      </c>
      <c r="AJ27" s="6">
        <v>0</v>
      </c>
      <c r="AK27" s="6">
        <v>0</v>
      </c>
      <c r="AL27" s="6">
        <v>0</v>
      </c>
      <c r="AM27" s="6">
        <v>0</v>
      </c>
      <c r="AN27" s="6">
        <f t="shared" si="0"/>
        <v>5241</v>
      </c>
      <c r="AO27" s="7">
        <f t="shared" si="1"/>
        <v>1617.8</v>
      </c>
      <c r="AP27" s="7">
        <f t="shared" si="2"/>
        <v>121.89999999999999</v>
      </c>
      <c r="AQ27" s="8" t="s">
        <v>0</v>
      </c>
    </row>
    <row r="28" spans="1:43" ht="15" customHeight="1" x14ac:dyDescent="0.25">
      <c r="A28" s="5" t="s">
        <v>5</v>
      </c>
      <c r="B28" s="7">
        <v>304.45</v>
      </c>
      <c r="C28" s="7">
        <v>294.10000000000002</v>
      </c>
      <c r="D28" s="7">
        <v>304.60000000000002</v>
      </c>
      <c r="E28" s="6">
        <v>0.1</v>
      </c>
      <c r="F28" s="7">
        <v>0.1</v>
      </c>
      <c r="G28" s="7">
        <v>0.1</v>
      </c>
      <c r="H28" s="7">
        <v>0</v>
      </c>
      <c r="I28" s="7">
        <v>0</v>
      </c>
      <c r="J28" s="7">
        <v>0</v>
      </c>
      <c r="K28" s="6">
        <v>0</v>
      </c>
      <c r="L28" s="6">
        <v>0</v>
      </c>
      <c r="M28" s="6">
        <v>9700</v>
      </c>
      <c r="N28" s="6">
        <v>0</v>
      </c>
      <c r="O28" s="6">
        <v>2244</v>
      </c>
      <c r="P28" s="6">
        <v>2400</v>
      </c>
      <c r="Q28" s="6">
        <v>136</v>
      </c>
      <c r="R28" s="6">
        <v>300</v>
      </c>
      <c r="S28" s="6">
        <v>300</v>
      </c>
      <c r="T28" s="6">
        <v>328.8</v>
      </c>
      <c r="U28" s="6">
        <v>0</v>
      </c>
      <c r="V28" s="6">
        <v>0</v>
      </c>
      <c r="W28" s="6">
        <v>274</v>
      </c>
      <c r="X28" s="6">
        <v>0</v>
      </c>
      <c r="Y28" s="6">
        <v>0</v>
      </c>
      <c r="Z28" s="6">
        <v>1800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32">
        <v>0</v>
      </c>
      <c r="AI28" s="33">
        <v>0</v>
      </c>
      <c r="AJ28" s="6">
        <v>0</v>
      </c>
      <c r="AK28" s="6">
        <v>0</v>
      </c>
      <c r="AL28" s="6">
        <v>0</v>
      </c>
      <c r="AM28" s="6">
        <v>0</v>
      </c>
      <c r="AN28" s="6">
        <f t="shared" si="0"/>
        <v>15387.349999999999</v>
      </c>
      <c r="AO28" s="7">
        <f t="shared" si="1"/>
        <v>2694.2</v>
      </c>
      <c r="AP28" s="7">
        <f t="shared" si="2"/>
        <v>304.70000000000005</v>
      </c>
      <c r="AQ28" s="8" t="s">
        <v>0</v>
      </c>
    </row>
    <row r="29" spans="1:43" ht="15" customHeight="1" x14ac:dyDescent="0.25">
      <c r="A29" s="5" t="s">
        <v>4</v>
      </c>
      <c r="B29" s="7">
        <v>569.1</v>
      </c>
      <c r="C29" s="7">
        <v>588.29999999999995</v>
      </c>
      <c r="D29" s="7">
        <v>609.1</v>
      </c>
      <c r="E29" s="6">
        <v>0.1</v>
      </c>
      <c r="F29" s="7">
        <v>0.1</v>
      </c>
      <c r="G29" s="7">
        <v>0.1</v>
      </c>
      <c r="H29" s="7">
        <v>0</v>
      </c>
      <c r="I29" s="7">
        <v>0</v>
      </c>
      <c r="J29" s="7">
        <v>0</v>
      </c>
      <c r="K29" s="6">
        <v>1995</v>
      </c>
      <c r="L29" s="6">
        <v>0</v>
      </c>
      <c r="M29" s="6">
        <v>3000</v>
      </c>
      <c r="N29" s="6">
        <v>0</v>
      </c>
      <c r="O29" s="6">
        <v>13000</v>
      </c>
      <c r="P29" s="6">
        <v>6000</v>
      </c>
      <c r="Q29" s="6">
        <v>1070.4000000000001</v>
      </c>
      <c r="R29" s="6">
        <v>0</v>
      </c>
      <c r="S29" s="6">
        <v>1500</v>
      </c>
      <c r="T29" s="6">
        <v>5876.7</v>
      </c>
      <c r="U29" s="6">
        <v>0</v>
      </c>
      <c r="V29" s="6">
        <v>0</v>
      </c>
      <c r="W29" s="6">
        <v>345</v>
      </c>
      <c r="X29" s="6">
        <v>0</v>
      </c>
      <c r="Y29" s="6">
        <v>100000</v>
      </c>
      <c r="Z29" s="6">
        <v>2000</v>
      </c>
      <c r="AA29" s="6">
        <v>0</v>
      </c>
      <c r="AB29" s="6">
        <v>0</v>
      </c>
      <c r="AC29" s="6">
        <v>0</v>
      </c>
      <c r="AD29" s="6">
        <v>500000</v>
      </c>
      <c r="AE29" s="6">
        <v>500000</v>
      </c>
      <c r="AF29" s="6">
        <v>130000</v>
      </c>
      <c r="AG29" s="6">
        <v>500000</v>
      </c>
      <c r="AH29" s="32">
        <v>2223.4</v>
      </c>
      <c r="AI29" s="33">
        <v>33629</v>
      </c>
      <c r="AJ29" s="6">
        <v>500</v>
      </c>
      <c r="AK29" s="6">
        <v>0</v>
      </c>
      <c r="AL29" s="6">
        <v>1279.2</v>
      </c>
      <c r="AM29" s="6">
        <v>0</v>
      </c>
      <c r="AN29" s="6">
        <f t="shared" si="0"/>
        <v>163358.9</v>
      </c>
      <c r="AO29" s="7">
        <f t="shared" si="1"/>
        <v>1040217.4</v>
      </c>
      <c r="AP29" s="7">
        <f t="shared" si="2"/>
        <v>600609.19999999995</v>
      </c>
      <c r="AQ29" s="8" t="s">
        <v>0</v>
      </c>
    </row>
    <row r="30" spans="1:43" ht="15" customHeight="1" x14ac:dyDescent="0.25">
      <c r="A30" s="5" t="s">
        <v>3</v>
      </c>
      <c r="B30" s="7">
        <v>595.1</v>
      </c>
      <c r="C30" s="7">
        <v>588.29999999999995</v>
      </c>
      <c r="D30" s="7">
        <v>609.1</v>
      </c>
      <c r="E30" s="6">
        <v>0.1</v>
      </c>
      <c r="F30" s="7">
        <v>0.1</v>
      </c>
      <c r="G30" s="7">
        <v>0.1</v>
      </c>
      <c r="H30" s="7">
        <v>5651.3</v>
      </c>
      <c r="I30" s="7">
        <v>0</v>
      </c>
      <c r="J30" s="7">
        <v>0</v>
      </c>
      <c r="K30" s="6">
        <v>0</v>
      </c>
      <c r="L30" s="6">
        <v>0</v>
      </c>
      <c r="M30" s="6">
        <v>8000</v>
      </c>
      <c r="N30" s="6">
        <v>0</v>
      </c>
      <c r="O30" s="6">
        <v>3604.3</v>
      </c>
      <c r="P30" s="6">
        <v>0</v>
      </c>
      <c r="Q30" s="6">
        <v>819.8</v>
      </c>
      <c r="R30" s="6">
        <v>0</v>
      </c>
      <c r="S30" s="6">
        <v>780</v>
      </c>
      <c r="T30" s="6">
        <v>320.39999999999998</v>
      </c>
      <c r="U30" s="6">
        <v>0</v>
      </c>
      <c r="V30" s="6">
        <v>0</v>
      </c>
      <c r="W30" s="6">
        <v>275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32">
        <v>0</v>
      </c>
      <c r="AI30" s="33">
        <v>0</v>
      </c>
      <c r="AJ30" s="6">
        <v>0</v>
      </c>
      <c r="AK30" s="6">
        <v>0</v>
      </c>
      <c r="AL30" s="6">
        <v>2660.3</v>
      </c>
      <c r="AM30" s="6">
        <v>0</v>
      </c>
      <c r="AN30" s="6">
        <f t="shared" si="0"/>
        <v>22706.3</v>
      </c>
      <c r="AO30" s="7">
        <f t="shared" si="1"/>
        <v>588.4</v>
      </c>
      <c r="AP30" s="7">
        <f t="shared" si="2"/>
        <v>609.20000000000005</v>
      </c>
      <c r="AQ30" s="8" t="s">
        <v>0</v>
      </c>
    </row>
    <row r="31" spans="1:43" ht="15" customHeight="1" x14ac:dyDescent="0.25">
      <c r="A31" s="5" t="s">
        <v>2</v>
      </c>
      <c r="B31" s="7">
        <v>306.45</v>
      </c>
      <c r="C31" s="7">
        <v>294.2</v>
      </c>
      <c r="D31" s="7">
        <v>304.5</v>
      </c>
      <c r="E31" s="6">
        <v>0.1</v>
      </c>
      <c r="F31" s="7">
        <v>0.1</v>
      </c>
      <c r="G31" s="7">
        <v>0.1</v>
      </c>
      <c r="H31" s="7">
        <v>0</v>
      </c>
      <c r="I31" s="7">
        <v>0</v>
      </c>
      <c r="J31" s="7">
        <v>0</v>
      </c>
      <c r="K31" s="6">
        <v>0</v>
      </c>
      <c r="L31" s="6">
        <v>0</v>
      </c>
      <c r="M31" s="6">
        <v>7972.3</v>
      </c>
      <c r="N31" s="6">
        <v>0</v>
      </c>
      <c r="O31" s="6">
        <v>0</v>
      </c>
      <c r="P31" s="6">
        <v>0</v>
      </c>
      <c r="Q31" s="6">
        <v>819.8</v>
      </c>
      <c r="R31" s="6">
        <v>0</v>
      </c>
      <c r="S31" s="6">
        <v>0</v>
      </c>
      <c r="T31" s="6">
        <v>403.3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4482.2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32">
        <v>0</v>
      </c>
      <c r="AI31" s="33">
        <v>0</v>
      </c>
      <c r="AJ31" s="6">
        <v>0</v>
      </c>
      <c r="AK31" s="6">
        <v>0</v>
      </c>
      <c r="AL31" s="6">
        <v>0</v>
      </c>
      <c r="AM31" s="6">
        <v>0</v>
      </c>
      <c r="AN31" s="6">
        <f t="shared" si="0"/>
        <v>13984.149999999998</v>
      </c>
      <c r="AO31" s="7">
        <f t="shared" si="1"/>
        <v>294.3</v>
      </c>
      <c r="AP31" s="7">
        <f t="shared" si="2"/>
        <v>304.60000000000002</v>
      </c>
      <c r="AQ31" s="8" t="s">
        <v>0</v>
      </c>
    </row>
    <row r="32" spans="1:43" s="29" customFormat="1" x14ac:dyDescent="0.25">
      <c r="A32" s="9" t="s">
        <v>1</v>
      </c>
      <c r="B32" s="28">
        <f t="shared" ref="B32:AP32" si="3">SUM(B14:B31)</f>
        <v>8301.3000000000011</v>
      </c>
      <c r="C32" s="28">
        <f t="shared" si="3"/>
        <v>8059.4000000000015</v>
      </c>
      <c r="D32" s="28">
        <f t="shared" si="3"/>
        <v>8345.0000000000036</v>
      </c>
      <c r="E32" s="28">
        <f t="shared" si="3"/>
        <v>1.8000000000000005</v>
      </c>
      <c r="F32" s="28">
        <f t="shared" si="3"/>
        <v>1.8000000000000005</v>
      </c>
      <c r="G32" s="28">
        <f t="shared" si="3"/>
        <v>1.8000000000000005</v>
      </c>
      <c r="H32" s="28">
        <f t="shared" si="3"/>
        <v>13983.099999999999</v>
      </c>
      <c r="I32" s="28">
        <f t="shared" si="3"/>
        <v>14275.3</v>
      </c>
      <c r="J32" s="28">
        <f t="shared" si="3"/>
        <v>8500</v>
      </c>
      <c r="K32" s="28">
        <f t="shared" si="3"/>
        <v>24495</v>
      </c>
      <c r="L32" s="28">
        <f t="shared" si="3"/>
        <v>2600</v>
      </c>
      <c r="M32" s="28">
        <f t="shared" si="3"/>
        <v>101745.09999999999</v>
      </c>
      <c r="N32" s="28">
        <f t="shared" si="3"/>
        <v>7400</v>
      </c>
      <c r="O32" s="28">
        <f t="shared" si="3"/>
        <v>58884.3</v>
      </c>
      <c r="P32" s="28">
        <f t="shared" si="3"/>
        <v>18900</v>
      </c>
      <c r="Q32" s="28">
        <f t="shared" si="3"/>
        <v>10957.399999999998</v>
      </c>
      <c r="R32" s="28">
        <f t="shared" si="3"/>
        <v>4444.5</v>
      </c>
      <c r="S32" s="28">
        <f t="shared" si="3"/>
        <v>14350</v>
      </c>
      <c r="T32" s="28">
        <f t="shared" si="3"/>
        <v>51536.10000000002</v>
      </c>
      <c r="U32" s="28">
        <f t="shared" si="3"/>
        <v>10000</v>
      </c>
      <c r="V32" s="28">
        <f t="shared" si="3"/>
        <v>4638.1000000000004</v>
      </c>
      <c r="W32" s="28">
        <f t="shared" si="3"/>
        <v>7981</v>
      </c>
      <c r="X32" s="28">
        <f t="shared" si="3"/>
        <v>100000</v>
      </c>
      <c r="Y32" s="28">
        <f t="shared" si="3"/>
        <v>250000</v>
      </c>
      <c r="Z32" s="28">
        <f t="shared" si="3"/>
        <v>23693.5</v>
      </c>
      <c r="AA32" s="28">
        <f t="shared" si="3"/>
        <v>47944.2</v>
      </c>
      <c r="AB32" s="28">
        <f t="shared" si="3"/>
        <v>427854.8</v>
      </c>
      <c r="AC32" s="28">
        <f t="shared" si="3"/>
        <v>46130.7</v>
      </c>
      <c r="AD32" s="28">
        <f t="shared" si="3"/>
        <v>669951.4</v>
      </c>
      <c r="AE32" s="28">
        <f t="shared" si="3"/>
        <v>500000</v>
      </c>
      <c r="AF32" s="28">
        <f t="shared" si="3"/>
        <v>130000</v>
      </c>
      <c r="AG32" s="28">
        <f t="shared" si="3"/>
        <v>500000</v>
      </c>
      <c r="AH32" s="28">
        <f t="shared" si="3"/>
        <v>2223.4</v>
      </c>
      <c r="AI32" s="28">
        <f t="shared" si="3"/>
        <v>33629</v>
      </c>
      <c r="AJ32" s="28">
        <f t="shared" si="3"/>
        <v>1103.5999999999999</v>
      </c>
      <c r="AK32" s="28">
        <f t="shared" si="3"/>
        <v>13561.6</v>
      </c>
      <c r="AL32" s="28">
        <f t="shared" si="3"/>
        <v>22654.1</v>
      </c>
      <c r="AM32" s="28">
        <f t="shared" si="3"/>
        <v>2008.7</v>
      </c>
      <c r="AN32" s="28">
        <f t="shared" si="3"/>
        <v>602874.70000000007</v>
      </c>
      <c r="AO32" s="28">
        <f t="shared" si="3"/>
        <v>1784296.3999999997</v>
      </c>
      <c r="AP32" s="28">
        <f t="shared" si="3"/>
        <v>762984.9</v>
      </c>
      <c r="AQ32" s="3" t="s">
        <v>0</v>
      </c>
    </row>
    <row r="33" spans="1:43" ht="12.75" customHeight="1" x14ac:dyDescent="0.25">
      <c r="A33" s="2"/>
      <c r="B33" s="10"/>
      <c r="C33" s="11"/>
      <c r="D33" s="1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</row>
    <row r="35" spans="1:43" x14ac:dyDescent="0.25">
      <c r="AJ35" s="48" t="s">
        <v>41</v>
      </c>
      <c r="AK35" s="48"/>
      <c r="AL35" s="48"/>
      <c r="AM35" s="48"/>
      <c r="AN35" s="48"/>
      <c r="AO35" s="48"/>
      <c r="AP35" s="48"/>
    </row>
  </sheetData>
  <mergeCells count="17">
    <mergeCell ref="AJ35:AP35"/>
    <mergeCell ref="AN11:AP12"/>
    <mergeCell ref="T12:V12"/>
    <mergeCell ref="AH12:AI12"/>
    <mergeCell ref="AA12:AB12"/>
    <mergeCell ref="AC12:AE12"/>
    <mergeCell ref="A11:A13"/>
    <mergeCell ref="B11:G11"/>
    <mergeCell ref="B12:D12"/>
    <mergeCell ref="E12:G12"/>
    <mergeCell ref="B9:M9"/>
    <mergeCell ref="H11:AM11"/>
    <mergeCell ref="I12:J12"/>
    <mergeCell ref="M12:N12"/>
    <mergeCell ref="O12:P12"/>
    <mergeCell ref="X12:Y12"/>
    <mergeCell ref="AF12:AG12"/>
  </mergeCells>
  <printOptions horizontalCentered="1"/>
  <pageMargins left="0.35433070866141736" right="0.35433070866141736" top="0.78740157480314965" bottom="0.98425196850393704" header="0.51181102362204722" footer="0.51181102362204722"/>
  <pageSetup scale="47" fitToWidth="4" orientation="landscape" r:id="rId1"/>
  <headerFooter alignWithMargins="0">
    <oddFooter>Страница  &amp;P из &amp;N</oddFooter>
  </headerFooter>
  <colBreaks count="2" manualBreakCount="2">
    <brk id="16" max="35" man="1"/>
    <brk id="28" max="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2022-07-08T07:39:16Z</cp:lastPrinted>
  <dcterms:created xsi:type="dcterms:W3CDTF">2021-11-10T06:43:41Z</dcterms:created>
  <dcterms:modified xsi:type="dcterms:W3CDTF">2022-09-26T09:45:02Z</dcterms:modified>
</cp:coreProperties>
</file>