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Бюджетный отдел\Исполнение Бюджета\Исполнение бюджета за 2022 год\Отчет за 2 квартал\"/>
    </mc:Choice>
  </mc:AlternateContent>
  <bookViews>
    <workbookView xWindow="0" yWindow="0" windowWidth="21570" windowHeight="10215"/>
  </bookViews>
  <sheets>
    <sheet name="КВ" sheetId="1" r:id="rId1"/>
  </sheets>
  <definedNames>
    <definedName name="_xlnm.Print_Area" localSheetId="0">КВ!$A$1:$H$67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" i="1" l="1"/>
  <c r="H13" i="1"/>
  <c r="H14" i="1"/>
  <c r="G11" i="1"/>
  <c r="H58" i="1"/>
  <c r="H59" i="1"/>
  <c r="H61" i="1"/>
  <c r="H63" i="1"/>
  <c r="H54" i="1"/>
  <c r="H55" i="1"/>
  <c r="H56" i="1"/>
  <c r="H57" i="1"/>
  <c r="H53" i="1"/>
  <c r="H51" i="1"/>
  <c r="H49" i="1"/>
  <c r="H48" i="1"/>
  <c r="G52" i="1"/>
  <c r="F52" i="1"/>
  <c r="H52" i="1" l="1"/>
  <c r="G31" i="1" l="1"/>
  <c r="F31" i="1"/>
  <c r="G16" i="1" l="1"/>
  <c r="H16" i="1" s="1"/>
  <c r="F16" i="1"/>
  <c r="H18" i="1"/>
  <c r="H19" i="1"/>
  <c r="H20" i="1"/>
  <c r="H21" i="1"/>
  <c r="H22" i="1"/>
  <c r="H23" i="1"/>
  <c r="H24" i="1"/>
  <c r="H25" i="1"/>
  <c r="H26" i="1"/>
  <c r="H17" i="1"/>
  <c r="F11" i="1"/>
  <c r="H11" i="1" s="1"/>
  <c r="H38" i="1" l="1"/>
  <c r="H39" i="1"/>
  <c r="H40" i="1"/>
  <c r="H41" i="1"/>
  <c r="H42" i="1"/>
  <c r="H43" i="1"/>
  <c r="H37" i="1"/>
  <c r="H46" i="1" l="1"/>
  <c r="G60" i="1"/>
  <c r="G62" i="1" l="1"/>
  <c r="H62" i="1" s="1"/>
  <c r="F62" i="1"/>
  <c r="F60" i="1"/>
  <c r="H60" i="1" s="1"/>
  <c r="H50" i="1"/>
  <c r="G50" i="1"/>
  <c r="F50" i="1"/>
  <c r="H47" i="1"/>
  <c r="G47" i="1"/>
  <c r="F47" i="1"/>
  <c r="H45" i="1"/>
  <c r="G45" i="1"/>
  <c r="F45" i="1"/>
  <c r="H44" i="1"/>
  <c r="G44" i="1"/>
  <c r="F44" i="1"/>
  <c r="H36" i="1"/>
  <c r="H35" i="1" s="1"/>
  <c r="G36" i="1"/>
  <c r="G35" i="1" s="1"/>
  <c r="F36" i="1"/>
  <c r="F35" i="1" s="1"/>
  <c r="H31" i="1"/>
  <c r="H30" i="1" s="1"/>
  <c r="G30" i="1"/>
  <c r="F30" i="1"/>
  <c r="H28" i="1"/>
  <c r="H27" i="1" s="1"/>
  <c r="G28" i="1"/>
  <c r="G27" i="1" s="1"/>
  <c r="F28" i="1"/>
  <c r="F27" i="1" s="1"/>
  <c r="G15" i="1"/>
  <c r="H15" i="1" s="1"/>
  <c r="F15" i="1"/>
  <c r="G10" i="1"/>
  <c r="F10" i="1"/>
  <c r="G9" i="1" l="1"/>
  <c r="H10" i="1"/>
  <c r="F9" i="1"/>
  <c r="H9" i="1" l="1"/>
</calcChain>
</file>

<file path=xl/sharedStrings.xml><?xml version="1.0" encoding="utf-8"?>
<sst xmlns="http://schemas.openxmlformats.org/spreadsheetml/2006/main" count="139" uniqueCount="77">
  <si>
    <t>410</t>
  </si>
  <si>
    <t>Муниципальная программа Новосибирского района Новосибирской области "Развитие физической культуры и спорта в Новосибирском районе Новосибирской области на 2019 - 2023 годы"</t>
  </si>
  <si>
    <t>ПР</t>
  </si>
  <si>
    <t>Наименование направлений и обьектов</t>
  </si>
  <si>
    <t>тыс. рублей</t>
  </si>
  <si>
    <t>13.0.00.07950</t>
  </si>
  <si>
    <t>16.0.00.07950</t>
  </si>
  <si>
    <t/>
  </si>
  <si>
    <t>Бюджетные инвестиции</t>
  </si>
  <si>
    <t>Предоставление жилых помещений детям-сиротам и детям, оставшихся без попечения родителей, лицам из их числа по договорам найма специализированных жилых помещений (поддержка семьи и детей)</t>
  </si>
  <si>
    <t>99.0.00.R0829</t>
  </si>
  <si>
    <t>РЗ</t>
  </si>
  <si>
    <t>КЦСР</t>
  </si>
  <si>
    <t>КВР</t>
  </si>
  <si>
    <t>% исполнения к уточненной сводной бюджетной росписи</t>
  </si>
  <si>
    <t>Уточненная сводная бюджетная роспись на 2022 год</t>
  </si>
  <si>
    <t>Всего расходов</t>
  </si>
  <si>
    <t>Муниципальная программа Новосибирского района Новосибирской области "Развитие культуры и искусства в Новосибирском районе"</t>
  </si>
  <si>
    <t>12.0.00.00000</t>
  </si>
  <si>
    <t>Обеспечение реализации мероприятий муниципальной программы</t>
  </si>
  <si>
    <t>12.0.00.07950</t>
  </si>
  <si>
    <t>Разработка ПСД на строительство дворца культуры в р.п. Краснообск</t>
  </si>
  <si>
    <t>Реконструкция МКУ "Ленинский Дом культуры"</t>
  </si>
  <si>
    <t>13.0.00.00000</t>
  </si>
  <si>
    <t>Строительство спортивной площадки в д.п. Мочище</t>
  </si>
  <si>
    <t>Строительство спортивной площадки на ст.Мочище</t>
  </si>
  <si>
    <t>Разработка ПСД бассейна с.Новолуговое Новолуговского сельсовета</t>
  </si>
  <si>
    <t>Разработка ПСД на снос здания бассейна в р.п. Краснообск</t>
  </si>
  <si>
    <t>Снос здания бассейна в р.п Краснообск</t>
  </si>
  <si>
    <t>Строительство универсальной спортивной площадки по типу "Стадион-площадка" в п. Садовый</t>
  </si>
  <si>
    <t>Строительство универсальной спортивной площадки по типу "Стадион-площадка" в с. Барышево (Ложок)</t>
  </si>
  <si>
    <t>Строительство универсальной спортивной площадки по типу "Стадион-площадка" в с. Барышево (Рекорд)</t>
  </si>
  <si>
    <t>Строительство универсальной спортивной площадки по типу "Стадион-площадка" с. Красноглинное</t>
  </si>
  <si>
    <t>Муниципальная программа Новосибирского района "Создание условий для функционирования муниципальных образовательных учреждений Новосибирского района Новосибирской области"</t>
  </si>
  <si>
    <t>15.0.00.00000</t>
  </si>
  <si>
    <t>15.0.00.07950</t>
  </si>
  <si>
    <t>Разработка ПСД на реконструкцию здания МБОУ "Каменская школа № 44 в детский сад (дошкольные группы)</t>
  </si>
  <si>
    <t>Муниципальная программа Новосибирского района Новосибирской области "Развитие автомобильных дорог местного значения на территории Новосибирского района Новосибирской области"</t>
  </si>
  <si>
    <t>16.0.00.00000</t>
  </si>
  <si>
    <t>Муниципальная программа Новосибирского района "Жилищно-коммунальное хозяйство Новосибирского района Новосибирской области"</t>
  </si>
  <si>
    <t>18.0.00.00000</t>
  </si>
  <si>
    <t>18.0.00.07950</t>
  </si>
  <si>
    <t>Корректировка ПСД напорного коллектора и реконструкции КНС в с. Барышево</t>
  </si>
  <si>
    <t>Разработка ПСД с экспертизой "Реконструкция сетей водоснабжения Березовка"</t>
  </si>
  <si>
    <t>Разработка ПСД с экспертизой "Реконструкция станции водоподготовки с. Ленинское с 25 м3 на 40 м3"</t>
  </si>
  <si>
    <t>Разработка ПСД с экспертизой "Скважина с установкой блочного модуля химводоочистки в п. Железнодорожный"</t>
  </si>
  <si>
    <t>Муниципальная программа Новосибирского района Новосибирской области "Приобретение служебного жилья в Новосибирском районе Новосибирской области на 2021-2023 год"</t>
  </si>
  <si>
    <t>27.0.00.00000</t>
  </si>
  <si>
    <t>27.0.00.07950</t>
  </si>
  <si>
    <t>Предоставление служебного жилья отдельным категориям граждан, проживающим на территории Новосибирского района</t>
  </si>
  <si>
    <t>Обеспечение деятельности муниципальных учреждений Новосибирского района в сфере жилищно-коммунального хозяйства</t>
  </si>
  <si>
    <t>99.0.00.02012</t>
  </si>
  <si>
    <t>Проверка сметной стоимости  реконструкции водозабора п.Садовый</t>
  </si>
  <si>
    <t>Поверка достоверности сметной стоимости реконструкции котельной и стороительства теплотрассы Мочищенская СОШ № 45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</si>
  <si>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(поддержка семьи и детей)</t>
  </si>
  <si>
    <t>99.0.00.70139</t>
  </si>
  <si>
    <t>Строительство и реконструкция объектов централизованных систем холодного водоснабжения</t>
  </si>
  <si>
    <t>99.0.00.70640</t>
  </si>
  <si>
    <t>Строительство и реконструкция объектов централизованных систем холодного водоснабжения (cофинансирование)</t>
  </si>
  <si>
    <t>99.0.00.S0640</t>
  </si>
  <si>
    <t>_________________________</t>
  </si>
  <si>
    <t>Исполнение ассигнований на капитальные вложения по направлениям и обьектам за 1 полугодие 2022 года</t>
  </si>
  <si>
    <t>Кассовое исполнение за 1 полугодие 2022 года</t>
  </si>
  <si>
    <t xml:space="preserve"> Приложение 7</t>
  </si>
  <si>
    <t>Строительный контроль, авторский надзор по контракту «Реконструкция дома культуры на 200 посадочных мест в с.Ленинское"</t>
  </si>
  <si>
    <t>Строительство и обустройство универсальной спортивной площадки по типу "Стадион-прощадка" на территории МБОУ - СОШ № 11 Шиловского гарнизона</t>
  </si>
  <si>
    <t>Проведение экспертизы по объекту "Реконструкция моста через р.Власиха"</t>
  </si>
  <si>
    <t>Разработка ПСД с экспертизой для организации проездов к участкам ИЖС п. Садовый мкр. Центральный/Северный</t>
  </si>
  <si>
    <t>Реконструкция моста через р.Малый Барлак</t>
  </si>
  <si>
    <t>Разработка ПСД с получением положительного заключения экспертизы на строительство газовой котельной № 3 с.Барышево (Опытный завод)</t>
  </si>
  <si>
    <t>Реконструкция блочного модуля химводоочистки в п.Быково</t>
  </si>
  <si>
    <t>Строительно-монтажные работы "Скважины и сетей в с.Быково 1 этап</t>
  </si>
  <si>
    <t>Строительство (приобретение на первичном рынке) служебного жилья</t>
  </si>
  <si>
    <t>Создание новых мест в образовательных учреждениях</t>
  </si>
  <si>
    <t>99.0.00.70650</t>
  </si>
  <si>
    <t>99.0.00.70920</t>
  </si>
  <si>
    <t>99.0.00.S0650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</si>
</sst>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0;[Red]\-#,##0.00;0.00"/>
    <numFmt numFmtId="165" formatCode="#,##0.0;[Red]\-#,##0.0;0.0"/>
    <numFmt numFmtId="166" formatCode="000"/>
    <numFmt numFmtId="167" formatCode="0000000000"/>
    <numFmt numFmtId="168" formatCode="00"/>
    <numFmt numFmtId="169" formatCode="00;[Red]\-00;&quot;&quot;"/>
    <numFmt numFmtId="170" formatCode="000;[Red]\-000;&quot;&quot;"/>
  </numFmts>
  <fonts count="6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5" fillId="0" borderId="0" applyFont="0" applyFill="0" applyBorder="0" applyAlignment="0" applyProtection="0"/>
  </cellStyleXfs>
  <cellXfs count="46">
    <xf numFmtId="0" fontId="0" fillId="0" borderId="0" xfId="0"/>
    <xf numFmtId="0" fontId="1" fillId="0" borderId="0" xfId="0" applyFont="1" applyProtection="1">
      <protection hidden="1"/>
    </xf>
    <xf numFmtId="0" fontId="1" fillId="0" borderId="0" xfId="0" applyNumberFormat="1" applyFont="1" applyFill="1" applyAlignment="1" applyProtection="1">
      <alignment horizontal="right"/>
      <protection hidden="1"/>
    </xf>
    <xf numFmtId="0" fontId="1" fillId="0" borderId="0" xfId="0" applyFont="1"/>
    <xf numFmtId="0" fontId="1" fillId="0" borderId="0" xfId="0" applyNumberFormat="1" applyFont="1" applyFill="1" applyAlignment="1" applyProtection="1">
      <alignment horizontal="centerContinuous"/>
      <protection hidden="1"/>
    </xf>
    <xf numFmtId="0" fontId="1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1" fontId="2" fillId="0" borderId="1" xfId="0" applyNumberFormat="1" applyFont="1" applyFill="1" applyBorder="1" applyAlignment="1" applyProtection="1">
      <alignment horizontal="center" wrapText="1"/>
      <protection hidden="1"/>
    </xf>
    <xf numFmtId="1" fontId="2" fillId="0" borderId="1" xfId="0" applyNumberFormat="1" applyFont="1" applyFill="1" applyBorder="1" applyAlignment="1" applyProtection="1">
      <alignment horizontal="center"/>
      <protection hidden="1"/>
    </xf>
    <xf numFmtId="169" fontId="1" fillId="0" borderId="1" xfId="0" applyNumberFormat="1" applyFont="1" applyFill="1" applyBorder="1" applyAlignment="1" applyProtection="1">
      <alignment horizontal="center" vertical="center"/>
      <protection hidden="1"/>
    </xf>
    <xf numFmtId="170" fontId="1" fillId="0" borderId="1" xfId="0" applyNumberFormat="1" applyFont="1" applyFill="1" applyBorder="1" applyAlignment="1" applyProtection="1">
      <alignment horizontal="center" vertical="center"/>
      <protection hidden="1"/>
    </xf>
    <xf numFmtId="165" fontId="1" fillId="0" borderId="1" xfId="0" applyNumberFormat="1" applyFont="1" applyFill="1" applyBorder="1" applyAlignment="1" applyProtection="1">
      <alignment horizontal="right" vertical="center"/>
      <protection hidden="1"/>
    </xf>
    <xf numFmtId="0" fontId="1" fillId="0" borderId="1" xfId="0" applyNumberFormat="1" applyFont="1" applyFill="1" applyBorder="1" applyAlignment="1" applyProtection="1">
      <alignment horizontal="left" vertical="center" wrapText="1"/>
      <protection hidden="1"/>
    </xf>
    <xf numFmtId="166" fontId="1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hidden="1"/>
    </xf>
    <xf numFmtId="166" fontId="2" fillId="0" borderId="1" xfId="0" applyNumberFormat="1" applyFont="1" applyFill="1" applyBorder="1" applyAlignment="1" applyProtection="1">
      <alignment horizontal="center" vertical="center"/>
      <protection hidden="1"/>
    </xf>
    <xf numFmtId="169" fontId="2" fillId="0" borderId="1" xfId="0" applyNumberFormat="1" applyFont="1" applyFill="1" applyBorder="1" applyAlignment="1" applyProtection="1">
      <alignment horizontal="center" vertical="center"/>
      <protection hidden="1"/>
    </xf>
    <xf numFmtId="170" fontId="2" fillId="0" borderId="1" xfId="0" applyNumberFormat="1" applyFont="1" applyFill="1" applyBorder="1" applyAlignment="1" applyProtection="1">
      <alignment horizontal="center" vertical="center"/>
      <protection hidden="1"/>
    </xf>
    <xf numFmtId="165" fontId="2" fillId="0" borderId="1" xfId="0" applyNumberFormat="1" applyFont="1" applyFill="1" applyBorder="1" applyAlignment="1" applyProtection="1">
      <alignment horizontal="right" vertical="center"/>
      <protection hidden="1"/>
    </xf>
    <xf numFmtId="0" fontId="4" fillId="0" borderId="0" xfId="0" applyFont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vertical="center" wrapText="1"/>
      <protection hidden="1"/>
    </xf>
    <xf numFmtId="168" fontId="2" fillId="0" borderId="1" xfId="0" applyNumberFormat="1" applyFont="1" applyFill="1" applyBorder="1" applyAlignment="1" applyProtection="1">
      <alignment vertical="center" wrapText="1"/>
      <protection hidden="1"/>
    </xf>
    <xf numFmtId="167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0" applyNumberFormat="1" applyFont="1" applyFill="1" applyBorder="1" applyAlignment="1" applyProtection="1">
      <alignment vertical="center"/>
      <protection hidden="1"/>
    </xf>
    <xf numFmtId="164" fontId="2" fillId="0" borderId="1" xfId="0" applyNumberFormat="1" applyFont="1" applyFill="1" applyBorder="1" applyAlignment="1" applyProtection="1">
      <alignment horizontal="right" vertical="center"/>
      <protection hidden="1"/>
    </xf>
    <xf numFmtId="168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8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vertical="center" wrapText="1"/>
      <protection hidden="1"/>
    </xf>
    <xf numFmtId="0" fontId="1" fillId="0" borderId="1" xfId="1" applyNumberFormat="1" applyFont="1" applyFill="1" applyBorder="1" applyAlignment="1" applyProtection="1">
      <alignment vertical="center" wrapText="1"/>
      <protection hidden="1"/>
    </xf>
    <xf numFmtId="168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68" fontId="1" fillId="0" borderId="1" xfId="0" applyNumberFormat="1" applyFont="1" applyFill="1" applyBorder="1" applyAlignment="1" applyProtection="1">
      <alignment horizontal="center" vertical="center"/>
      <protection hidden="1"/>
    </xf>
    <xf numFmtId="167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0" applyNumberFormat="1" applyFont="1" applyFill="1" applyBorder="1" applyAlignment="1" applyProtection="1">
      <alignment horizontal="right" vertical="center"/>
      <protection hidden="1"/>
    </xf>
    <xf numFmtId="164" fontId="1" fillId="0" borderId="1" xfId="1" applyNumberFormat="1" applyFont="1" applyFill="1" applyBorder="1" applyAlignment="1" applyProtection="1">
      <alignment horizontal="right" vertical="center"/>
      <protection hidden="1"/>
    </xf>
    <xf numFmtId="10" fontId="2" fillId="0" borderId="1" xfId="2" applyNumberFormat="1" applyFont="1" applyFill="1" applyBorder="1" applyAlignment="1" applyProtection="1">
      <alignment horizontal="right" vertical="center"/>
      <protection hidden="1"/>
    </xf>
    <xf numFmtId="10" fontId="1" fillId="0" borderId="1" xfId="2" applyNumberFormat="1" applyFont="1" applyFill="1" applyBorder="1" applyAlignment="1" applyProtection="1">
      <alignment horizontal="right" vertical="center"/>
      <protection hidden="1"/>
    </xf>
    <xf numFmtId="0" fontId="1" fillId="0" borderId="0" xfId="0" applyFont="1" applyFill="1"/>
    <xf numFmtId="0" fontId="1" fillId="0" borderId="0" xfId="0" applyFont="1" applyFill="1" applyProtection="1"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0" xfId="0" applyFont="1" applyAlignment="1">
      <alignment horizontal="center"/>
    </xf>
    <xf numFmtId="0" fontId="2" fillId="0" borderId="0" xfId="0" applyFont="1"/>
  </cellXfs>
  <cellStyles count="3">
    <cellStyle name="Обычный" xfId="0" builtinId="0"/>
    <cellStyle name="Обычный 2" xfId="1"/>
    <cellStyle name="Процентный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6"/>
  <sheetViews>
    <sheetView showGridLines="0" tabSelected="1" view="pageBreakPreview" zoomScale="85" zoomScaleNormal="100" zoomScaleSheetLayoutView="85" workbookViewId="0">
      <pane xSplit="1" ySplit="8" topLeftCell="B9" activePane="bottomRight" state="frozen"/>
      <selection pane="topRight" activeCell="B1" sqref="B1"/>
      <selection pane="bottomLeft" activeCell="A15" sqref="A15"/>
      <selection pane="bottomRight" activeCell="Q8" sqref="Q8"/>
    </sheetView>
  </sheetViews>
  <sheetFormatPr defaultColWidth="9.140625" defaultRowHeight="15.75" x14ac:dyDescent="0.25"/>
  <cols>
    <col min="1" max="1" width="67" style="3" customWidth="1"/>
    <col min="2" max="3" width="4.28515625" style="3" customWidth="1"/>
    <col min="4" max="4" width="14.85546875" style="3" bestFit="1" customWidth="1"/>
    <col min="5" max="5" width="5.7109375" style="3" customWidth="1"/>
    <col min="6" max="6" width="14.42578125" style="41" customWidth="1"/>
    <col min="7" max="7" width="13.5703125" style="41" customWidth="1"/>
    <col min="8" max="8" width="16.140625" style="3" customWidth="1"/>
    <col min="9" max="226" width="9.140625" style="3" customWidth="1"/>
    <col min="227" max="16384" width="9.140625" style="3"/>
  </cols>
  <sheetData>
    <row r="1" spans="1:8" x14ac:dyDescent="0.25">
      <c r="H1" s="2" t="s">
        <v>63</v>
      </c>
    </row>
    <row r="2" spans="1:8" ht="12.75" customHeight="1" x14ac:dyDescent="0.25">
      <c r="A2" s="1"/>
      <c r="B2" s="1"/>
      <c r="C2" s="1"/>
      <c r="D2" s="1"/>
      <c r="E2" s="1"/>
      <c r="F2" s="42"/>
      <c r="G2" s="42"/>
      <c r="H2" s="2"/>
    </row>
    <row r="3" spans="1:8" ht="12.75" customHeight="1" x14ac:dyDescent="0.25">
      <c r="A3" s="1"/>
      <c r="B3" s="1"/>
      <c r="C3" s="1"/>
      <c r="D3" s="1"/>
      <c r="E3" s="1"/>
      <c r="F3" s="42"/>
      <c r="G3" s="42"/>
      <c r="H3" s="2"/>
    </row>
    <row r="4" spans="1:8" x14ac:dyDescent="0.25">
      <c r="A4" s="43" t="s">
        <v>61</v>
      </c>
      <c r="B4" s="43"/>
      <c r="C4" s="43"/>
      <c r="D4" s="43"/>
      <c r="E4" s="43"/>
      <c r="F4" s="43"/>
      <c r="G4" s="43"/>
      <c r="H4" s="43"/>
    </row>
    <row r="5" spans="1:8" x14ac:dyDescent="0.25">
      <c r="A5" s="4"/>
      <c r="B5" s="4"/>
      <c r="C5" s="4"/>
      <c r="D5" s="4"/>
      <c r="E5" s="4"/>
      <c r="F5" s="4"/>
      <c r="G5" s="4"/>
      <c r="H5" s="4"/>
    </row>
    <row r="6" spans="1:8" x14ac:dyDescent="0.25">
      <c r="A6" s="5"/>
      <c r="B6" s="5"/>
      <c r="C6" s="1"/>
      <c r="D6" s="6"/>
      <c r="E6" s="6"/>
      <c r="F6" s="6"/>
      <c r="G6" s="2"/>
      <c r="H6" s="7" t="s">
        <v>4</v>
      </c>
    </row>
    <row r="7" spans="1:8" ht="94.5" x14ac:dyDescent="0.25">
      <c r="A7" s="8" t="s">
        <v>3</v>
      </c>
      <c r="B7" s="9" t="s">
        <v>11</v>
      </c>
      <c r="C7" s="9" t="s">
        <v>2</v>
      </c>
      <c r="D7" s="9" t="s">
        <v>12</v>
      </c>
      <c r="E7" s="9" t="s">
        <v>13</v>
      </c>
      <c r="F7" s="24" t="s">
        <v>15</v>
      </c>
      <c r="G7" s="24" t="s">
        <v>62</v>
      </c>
      <c r="H7" s="24" t="s">
        <v>14</v>
      </c>
    </row>
    <row r="8" spans="1:8" x14ac:dyDescent="0.25">
      <c r="A8" s="10">
        <v>1</v>
      </c>
      <c r="B8" s="11">
        <v>2</v>
      </c>
      <c r="C8" s="11">
        <v>3</v>
      </c>
      <c r="D8" s="10">
        <v>4</v>
      </c>
      <c r="E8" s="11">
        <v>5</v>
      </c>
      <c r="F8" s="11">
        <v>6</v>
      </c>
      <c r="G8" s="11">
        <v>7</v>
      </c>
      <c r="H8" s="11">
        <v>8</v>
      </c>
    </row>
    <row r="9" spans="1:8" x14ac:dyDescent="0.25">
      <c r="A9" s="25" t="s">
        <v>16</v>
      </c>
      <c r="B9" s="26"/>
      <c r="C9" s="26"/>
      <c r="D9" s="27"/>
      <c r="E9" s="28"/>
      <c r="F9" s="29">
        <f>F10+F15+F27+F30+F35+F44+F47+F50+F52+F54+F56+F58+F60+F62</f>
        <v>390931.10000000003</v>
      </c>
      <c r="G9" s="29">
        <f>G10+G15+G27+G30+G35+G44+G47+G50+G52+G54+G56+G58+G60+G62</f>
        <v>31260.200000000004</v>
      </c>
      <c r="H9" s="39">
        <f t="shared" ref="H9:H16" si="0">G9/F9</f>
        <v>7.9963451360099011E-2</v>
      </c>
    </row>
    <row r="10" spans="1:8" ht="47.25" x14ac:dyDescent="0.25">
      <c r="A10" s="18" t="s">
        <v>17</v>
      </c>
      <c r="B10" s="20">
        <v>8</v>
      </c>
      <c r="C10" s="20">
        <v>1</v>
      </c>
      <c r="D10" s="9" t="s">
        <v>18</v>
      </c>
      <c r="E10" s="21" t="s">
        <v>7</v>
      </c>
      <c r="F10" s="22">
        <f>F11</f>
        <v>36280</v>
      </c>
      <c r="G10" s="22">
        <f t="shared" ref="G10" si="1">G11</f>
        <v>4856.6000000000004</v>
      </c>
      <c r="H10" s="39">
        <f t="shared" si="0"/>
        <v>0.13386438809261303</v>
      </c>
    </row>
    <row r="11" spans="1:8" ht="31.5" x14ac:dyDescent="0.25">
      <c r="A11" s="18" t="s">
        <v>19</v>
      </c>
      <c r="B11" s="20">
        <v>8</v>
      </c>
      <c r="C11" s="20">
        <v>1</v>
      </c>
      <c r="D11" s="9" t="s">
        <v>20</v>
      </c>
      <c r="E11" s="21"/>
      <c r="F11" s="22">
        <f>SUM(F12:F14)</f>
        <v>36280</v>
      </c>
      <c r="G11" s="22">
        <f>SUM(G12:G14)</f>
        <v>4856.6000000000004</v>
      </c>
      <c r="H11" s="39">
        <f t="shared" si="0"/>
        <v>0.13386438809261303</v>
      </c>
    </row>
    <row r="12" spans="1:8" ht="31.5" x14ac:dyDescent="0.25">
      <c r="A12" s="15" t="s">
        <v>21</v>
      </c>
      <c r="B12" s="12">
        <v>8</v>
      </c>
      <c r="C12" s="12">
        <v>1</v>
      </c>
      <c r="D12" s="17" t="s">
        <v>20</v>
      </c>
      <c r="E12" s="13">
        <v>410</v>
      </c>
      <c r="F12" s="14">
        <v>12815</v>
      </c>
      <c r="G12" s="14">
        <v>0</v>
      </c>
      <c r="H12" s="40">
        <f t="shared" si="0"/>
        <v>0</v>
      </c>
    </row>
    <row r="13" spans="1:8" x14ac:dyDescent="0.25">
      <c r="A13" s="15" t="s">
        <v>22</v>
      </c>
      <c r="B13" s="12">
        <v>8</v>
      </c>
      <c r="C13" s="12">
        <v>1</v>
      </c>
      <c r="D13" s="17" t="s">
        <v>20</v>
      </c>
      <c r="E13" s="13">
        <v>410</v>
      </c>
      <c r="F13" s="14">
        <v>23000</v>
      </c>
      <c r="G13" s="14">
        <v>4829.1000000000004</v>
      </c>
      <c r="H13" s="40">
        <f t="shared" si="0"/>
        <v>0.2099608695652174</v>
      </c>
    </row>
    <row r="14" spans="1:8" ht="47.25" x14ac:dyDescent="0.25">
      <c r="A14" s="15" t="s">
        <v>64</v>
      </c>
      <c r="B14" s="12">
        <v>8</v>
      </c>
      <c r="C14" s="12">
        <v>1</v>
      </c>
      <c r="D14" s="17" t="s">
        <v>20</v>
      </c>
      <c r="E14" s="13">
        <v>410</v>
      </c>
      <c r="F14" s="14">
        <v>465</v>
      </c>
      <c r="G14" s="14">
        <v>27.5</v>
      </c>
      <c r="H14" s="40">
        <f t="shared" si="0"/>
        <v>5.9139784946236562E-2</v>
      </c>
    </row>
    <row r="15" spans="1:8" ht="63" x14ac:dyDescent="0.25">
      <c r="A15" s="25" t="s">
        <v>1</v>
      </c>
      <c r="B15" s="30">
        <v>11</v>
      </c>
      <c r="C15" s="31">
        <v>2</v>
      </c>
      <c r="D15" s="27" t="s">
        <v>23</v>
      </c>
      <c r="E15" s="28"/>
      <c r="F15" s="29">
        <f>F16</f>
        <v>34041.1</v>
      </c>
      <c r="G15" s="29">
        <f t="shared" ref="G15" si="2">G16</f>
        <v>1948.2</v>
      </c>
      <c r="H15" s="39">
        <f t="shared" si="0"/>
        <v>5.7230818040545112E-2</v>
      </c>
    </row>
    <row r="16" spans="1:8" ht="31.5" x14ac:dyDescent="0.25">
      <c r="A16" s="32" t="s">
        <v>19</v>
      </c>
      <c r="B16" s="30">
        <v>11</v>
      </c>
      <c r="C16" s="31">
        <v>2</v>
      </c>
      <c r="D16" s="27" t="s">
        <v>5</v>
      </c>
      <c r="E16" s="28"/>
      <c r="F16" s="29">
        <f>SUM(F17:F26)</f>
        <v>34041.1</v>
      </c>
      <c r="G16" s="29">
        <f>SUM(G17:G26)</f>
        <v>1948.2</v>
      </c>
      <c r="H16" s="39">
        <f t="shared" si="0"/>
        <v>5.7230818040545112E-2</v>
      </c>
    </row>
    <row r="17" spans="1:10" ht="31.5" x14ac:dyDescent="0.25">
      <c r="A17" s="33" t="s">
        <v>26</v>
      </c>
      <c r="B17" s="34">
        <v>11</v>
      </c>
      <c r="C17" s="35">
        <v>2</v>
      </c>
      <c r="D17" s="36" t="s">
        <v>5</v>
      </c>
      <c r="E17" s="16" t="s">
        <v>0</v>
      </c>
      <c r="F17" s="37">
        <v>4000</v>
      </c>
      <c r="G17" s="37">
        <v>0</v>
      </c>
      <c r="H17" s="40">
        <f>G17/F17</f>
        <v>0</v>
      </c>
    </row>
    <row r="18" spans="1:10" x14ac:dyDescent="0.25">
      <c r="A18" s="33" t="s">
        <v>27</v>
      </c>
      <c r="B18" s="34">
        <v>11</v>
      </c>
      <c r="C18" s="35">
        <v>2</v>
      </c>
      <c r="D18" s="36" t="s">
        <v>5</v>
      </c>
      <c r="E18" s="16" t="s">
        <v>0</v>
      </c>
      <c r="F18" s="37">
        <v>1000</v>
      </c>
      <c r="G18" s="37">
        <v>0</v>
      </c>
      <c r="H18" s="40">
        <f t="shared" ref="H18:H26" si="3">G18/F18</f>
        <v>0</v>
      </c>
    </row>
    <row r="19" spans="1:10" x14ac:dyDescent="0.25">
      <c r="A19" s="33" t="s">
        <v>28</v>
      </c>
      <c r="B19" s="34">
        <v>11</v>
      </c>
      <c r="C19" s="35">
        <v>2</v>
      </c>
      <c r="D19" s="36" t="s">
        <v>5</v>
      </c>
      <c r="E19" s="16" t="s">
        <v>0</v>
      </c>
      <c r="F19" s="37">
        <v>13000</v>
      </c>
      <c r="G19" s="37">
        <v>0</v>
      </c>
      <c r="H19" s="40">
        <f t="shared" si="3"/>
        <v>0</v>
      </c>
    </row>
    <row r="20" spans="1:10" ht="47.25" x14ac:dyDescent="0.25">
      <c r="A20" s="33" t="s">
        <v>65</v>
      </c>
      <c r="B20" s="34">
        <v>11</v>
      </c>
      <c r="C20" s="35">
        <v>2</v>
      </c>
      <c r="D20" s="36" t="s">
        <v>5</v>
      </c>
      <c r="E20" s="16" t="s">
        <v>0</v>
      </c>
      <c r="F20" s="37">
        <v>2500</v>
      </c>
      <c r="G20" s="37">
        <v>0</v>
      </c>
      <c r="H20" s="40">
        <f t="shared" si="3"/>
        <v>0</v>
      </c>
    </row>
    <row r="21" spans="1:10" x14ac:dyDescent="0.25">
      <c r="A21" s="33" t="s">
        <v>24</v>
      </c>
      <c r="B21" s="34">
        <v>11</v>
      </c>
      <c r="C21" s="35">
        <v>2</v>
      </c>
      <c r="D21" s="36" t="s">
        <v>5</v>
      </c>
      <c r="E21" s="16" t="s">
        <v>0</v>
      </c>
      <c r="F21" s="37">
        <v>2500</v>
      </c>
      <c r="G21" s="37">
        <v>0</v>
      </c>
      <c r="H21" s="40">
        <f t="shared" si="3"/>
        <v>0</v>
      </c>
    </row>
    <row r="22" spans="1:10" x14ac:dyDescent="0.25">
      <c r="A22" s="33" t="s">
        <v>25</v>
      </c>
      <c r="B22" s="34">
        <v>11</v>
      </c>
      <c r="C22" s="35">
        <v>2</v>
      </c>
      <c r="D22" s="36" t="s">
        <v>5</v>
      </c>
      <c r="E22" s="16" t="s">
        <v>0</v>
      </c>
      <c r="F22" s="37">
        <v>1100</v>
      </c>
      <c r="G22" s="37">
        <v>0</v>
      </c>
      <c r="H22" s="40">
        <f t="shared" si="3"/>
        <v>0</v>
      </c>
    </row>
    <row r="23" spans="1:10" ht="31.5" x14ac:dyDescent="0.25">
      <c r="A23" s="33" t="s">
        <v>29</v>
      </c>
      <c r="B23" s="34">
        <v>11</v>
      </c>
      <c r="C23" s="35">
        <v>2</v>
      </c>
      <c r="D23" s="36" t="s">
        <v>5</v>
      </c>
      <c r="E23" s="16" t="s">
        <v>0</v>
      </c>
      <c r="F23" s="37">
        <v>2500</v>
      </c>
      <c r="G23" s="37">
        <v>0</v>
      </c>
      <c r="H23" s="40">
        <f t="shared" si="3"/>
        <v>0</v>
      </c>
    </row>
    <row r="24" spans="1:10" ht="31.5" x14ac:dyDescent="0.25">
      <c r="A24" s="33" t="s">
        <v>30</v>
      </c>
      <c r="B24" s="34">
        <v>11</v>
      </c>
      <c r="C24" s="35">
        <v>2</v>
      </c>
      <c r="D24" s="36" t="s">
        <v>5</v>
      </c>
      <c r="E24" s="16" t="s">
        <v>0</v>
      </c>
      <c r="F24" s="37">
        <v>2500</v>
      </c>
      <c r="G24" s="37">
        <v>0</v>
      </c>
      <c r="H24" s="40">
        <f t="shared" si="3"/>
        <v>0</v>
      </c>
    </row>
    <row r="25" spans="1:10" ht="31.5" x14ac:dyDescent="0.25">
      <c r="A25" s="33" t="s">
        <v>31</v>
      </c>
      <c r="B25" s="34">
        <v>11</v>
      </c>
      <c r="C25" s="35">
        <v>2</v>
      </c>
      <c r="D25" s="36" t="s">
        <v>5</v>
      </c>
      <c r="E25" s="16" t="s">
        <v>0</v>
      </c>
      <c r="F25" s="37">
        <v>2441.1</v>
      </c>
      <c r="G25" s="37">
        <v>0</v>
      </c>
      <c r="H25" s="40">
        <f t="shared" si="3"/>
        <v>0</v>
      </c>
      <c r="J25" s="23"/>
    </row>
    <row r="26" spans="1:10" s="23" customFormat="1" ht="31.5" x14ac:dyDescent="0.25">
      <c r="A26" s="33" t="s">
        <v>32</v>
      </c>
      <c r="B26" s="34">
        <v>11</v>
      </c>
      <c r="C26" s="35">
        <v>2</v>
      </c>
      <c r="D26" s="36" t="s">
        <v>5</v>
      </c>
      <c r="E26" s="16" t="s">
        <v>0</v>
      </c>
      <c r="F26" s="37">
        <v>2500</v>
      </c>
      <c r="G26" s="37">
        <v>1948.2</v>
      </c>
      <c r="H26" s="40">
        <f t="shared" si="3"/>
        <v>0.77927999999999997</v>
      </c>
      <c r="J26" s="3"/>
    </row>
    <row r="27" spans="1:10" ht="63" x14ac:dyDescent="0.25">
      <c r="A27" s="32" t="s">
        <v>33</v>
      </c>
      <c r="B27" s="30">
        <v>7</v>
      </c>
      <c r="C27" s="31">
        <v>1</v>
      </c>
      <c r="D27" s="27" t="s">
        <v>34</v>
      </c>
      <c r="E27" s="19"/>
      <c r="F27" s="29">
        <f>F28</f>
        <v>4000</v>
      </c>
      <c r="G27" s="29">
        <f t="shared" ref="G27:H27" si="4">G28</f>
        <v>0</v>
      </c>
      <c r="H27" s="39">
        <f t="shared" si="4"/>
        <v>0</v>
      </c>
    </row>
    <row r="28" spans="1:10" ht="31.5" x14ac:dyDescent="0.25">
      <c r="A28" s="32" t="s">
        <v>19</v>
      </c>
      <c r="B28" s="30">
        <v>7</v>
      </c>
      <c r="C28" s="31">
        <v>1</v>
      </c>
      <c r="D28" s="27" t="s">
        <v>35</v>
      </c>
      <c r="E28" s="19"/>
      <c r="F28" s="29">
        <f>SUM(F29:F29)</f>
        <v>4000</v>
      </c>
      <c r="G28" s="29">
        <f>SUM(G29:G29)</f>
        <v>0</v>
      </c>
      <c r="H28" s="39">
        <f>SUM(H29:H29)</f>
        <v>0</v>
      </c>
    </row>
    <row r="29" spans="1:10" ht="31.5" x14ac:dyDescent="0.25">
      <c r="A29" s="33" t="s">
        <v>36</v>
      </c>
      <c r="B29" s="34">
        <v>7</v>
      </c>
      <c r="C29" s="35">
        <v>1</v>
      </c>
      <c r="D29" s="36" t="s">
        <v>35</v>
      </c>
      <c r="E29" s="16" t="s">
        <v>0</v>
      </c>
      <c r="F29" s="37">
        <v>4000</v>
      </c>
      <c r="G29" s="37">
        <v>0</v>
      </c>
      <c r="H29" s="40">
        <v>0</v>
      </c>
    </row>
    <row r="30" spans="1:10" ht="63" x14ac:dyDescent="0.25">
      <c r="A30" s="25" t="s">
        <v>37</v>
      </c>
      <c r="B30" s="30">
        <v>4</v>
      </c>
      <c r="C30" s="31">
        <v>9</v>
      </c>
      <c r="D30" s="27" t="s">
        <v>38</v>
      </c>
      <c r="E30" s="28"/>
      <c r="F30" s="29">
        <f>F31</f>
        <v>15894.3</v>
      </c>
      <c r="G30" s="29">
        <f t="shared" ref="G30:H30" si="5">G31</f>
        <v>6182.5</v>
      </c>
      <c r="H30" s="39">
        <f t="shared" si="5"/>
        <v>0</v>
      </c>
    </row>
    <row r="31" spans="1:10" ht="31.5" x14ac:dyDescent="0.25">
      <c r="A31" s="25" t="s">
        <v>19</v>
      </c>
      <c r="B31" s="30">
        <v>4</v>
      </c>
      <c r="C31" s="31">
        <v>9</v>
      </c>
      <c r="D31" s="27" t="s">
        <v>6</v>
      </c>
      <c r="E31" s="28"/>
      <c r="F31" s="29">
        <f>SUM(F32:F34)</f>
        <v>15894.3</v>
      </c>
      <c r="G31" s="29">
        <f>SUM(G32:G34)</f>
        <v>6182.5</v>
      </c>
      <c r="H31" s="39">
        <f t="shared" ref="H31" si="6">SUM(H32:H33)</f>
        <v>0</v>
      </c>
    </row>
    <row r="32" spans="1:10" ht="31.5" x14ac:dyDescent="0.25">
      <c r="A32" s="15" t="s">
        <v>66</v>
      </c>
      <c r="B32" s="34">
        <v>4</v>
      </c>
      <c r="C32" s="35">
        <v>9</v>
      </c>
      <c r="D32" s="36" t="s">
        <v>6</v>
      </c>
      <c r="E32" s="16" t="s">
        <v>0</v>
      </c>
      <c r="F32" s="37">
        <v>711.8</v>
      </c>
      <c r="G32" s="37">
        <v>0</v>
      </c>
      <c r="H32" s="40">
        <v>0</v>
      </c>
    </row>
    <row r="33" spans="1:8" ht="31.5" x14ac:dyDescent="0.25">
      <c r="A33" s="15" t="s">
        <v>67</v>
      </c>
      <c r="B33" s="34">
        <v>4</v>
      </c>
      <c r="C33" s="35">
        <v>9</v>
      </c>
      <c r="D33" s="36" t="s">
        <v>6</v>
      </c>
      <c r="E33" s="16" t="s">
        <v>0</v>
      </c>
      <c r="F33" s="37">
        <v>9000</v>
      </c>
      <c r="G33" s="37">
        <v>0</v>
      </c>
      <c r="H33" s="40">
        <v>0</v>
      </c>
    </row>
    <row r="34" spans="1:8" x14ac:dyDescent="0.25">
      <c r="A34" s="15" t="s">
        <v>68</v>
      </c>
      <c r="B34" s="34">
        <v>4</v>
      </c>
      <c r="C34" s="35">
        <v>9</v>
      </c>
      <c r="D34" s="36" t="s">
        <v>6</v>
      </c>
      <c r="E34" s="16" t="s">
        <v>0</v>
      </c>
      <c r="F34" s="37">
        <v>6182.5</v>
      </c>
      <c r="G34" s="37">
        <v>6182.5</v>
      </c>
      <c r="H34" s="40">
        <v>1</v>
      </c>
    </row>
    <row r="35" spans="1:8" ht="47.25" x14ac:dyDescent="0.25">
      <c r="A35" s="18" t="s">
        <v>39</v>
      </c>
      <c r="B35" s="30">
        <v>5</v>
      </c>
      <c r="C35" s="31">
        <v>2</v>
      </c>
      <c r="D35" s="27" t="s">
        <v>40</v>
      </c>
      <c r="E35" s="19"/>
      <c r="F35" s="29">
        <f>F36</f>
        <v>22450</v>
      </c>
      <c r="G35" s="29">
        <f t="shared" ref="G35:H35" si="7">G36</f>
        <v>1950.7</v>
      </c>
      <c r="H35" s="39">
        <f t="shared" si="7"/>
        <v>2.1241231884057972</v>
      </c>
    </row>
    <row r="36" spans="1:8" ht="31.5" x14ac:dyDescent="0.25">
      <c r="A36" s="18" t="s">
        <v>19</v>
      </c>
      <c r="B36" s="30">
        <v>5</v>
      </c>
      <c r="C36" s="31">
        <v>2</v>
      </c>
      <c r="D36" s="27" t="s">
        <v>41</v>
      </c>
      <c r="E36" s="19"/>
      <c r="F36" s="29">
        <f>SUM(F37:F43)</f>
        <v>22450</v>
      </c>
      <c r="G36" s="29">
        <f t="shared" ref="G36:H36" si="8">SUM(G37:G43)</f>
        <v>1950.7</v>
      </c>
      <c r="H36" s="39">
        <f t="shared" si="8"/>
        <v>2.1241231884057972</v>
      </c>
    </row>
    <row r="37" spans="1:8" ht="31.5" x14ac:dyDescent="0.25">
      <c r="A37" s="15" t="s">
        <v>42</v>
      </c>
      <c r="B37" s="34">
        <v>5</v>
      </c>
      <c r="C37" s="35">
        <v>2</v>
      </c>
      <c r="D37" s="36" t="s">
        <v>41</v>
      </c>
      <c r="E37" s="16">
        <v>410</v>
      </c>
      <c r="F37" s="38">
        <v>8000</v>
      </c>
      <c r="G37" s="38">
        <v>0</v>
      </c>
      <c r="H37" s="40">
        <f>G37/F37</f>
        <v>0</v>
      </c>
    </row>
    <row r="38" spans="1:8" ht="47.25" x14ac:dyDescent="0.25">
      <c r="A38" s="15" t="s">
        <v>69</v>
      </c>
      <c r="B38" s="34">
        <v>5</v>
      </c>
      <c r="C38" s="35">
        <v>2</v>
      </c>
      <c r="D38" s="36" t="s">
        <v>41</v>
      </c>
      <c r="E38" s="16">
        <v>410</v>
      </c>
      <c r="F38" s="38">
        <v>3000</v>
      </c>
      <c r="G38" s="38">
        <v>0</v>
      </c>
      <c r="H38" s="40">
        <f t="shared" ref="H38:H43" si="9">G38/F38</f>
        <v>0</v>
      </c>
    </row>
    <row r="39" spans="1:8" ht="31.5" x14ac:dyDescent="0.25">
      <c r="A39" s="15" t="s">
        <v>43</v>
      </c>
      <c r="B39" s="34">
        <v>5</v>
      </c>
      <c r="C39" s="35">
        <v>2</v>
      </c>
      <c r="D39" s="36" t="s">
        <v>41</v>
      </c>
      <c r="E39" s="16">
        <v>410</v>
      </c>
      <c r="F39" s="38">
        <v>1200</v>
      </c>
      <c r="G39" s="38">
        <v>1183.4000000000001</v>
      </c>
      <c r="H39" s="40">
        <f t="shared" si="9"/>
        <v>0.98616666666666675</v>
      </c>
    </row>
    <row r="40" spans="1:8" ht="31.5" x14ac:dyDescent="0.25">
      <c r="A40" s="15" t="s">
        <v>44</v>
      </c>
      <c r="B40" s="34">
        <v>5</v>
      </c>
      <c r="C40" s="35">
        <v>2</v>
      </c>
      <c r="D40" s="36" t="s">
        <v>41</v>
      </c>
      <c r="E40" s="16">
        <v>410</v>
      </c>
      <c r="F40" s="38">
        <v>1500</v>
      </c>
      <c r="G40" s="38">
        <v>0</v>
      </c>
      <c r="H40" s="40">
        <f t="shared" si="9"/>
        <v>0</v>
      </c>
    </row>
    <row r="41" spans="1:8" ht="31.5" x14ac:dyDescent="0.25">
      <c r="A41" s="15" t="s">
        <v>45</v>
      </c>
      <c r="B41" s="34">
        <v>5</v>
      </c>
      <c r="C41" s="35">
        <v>2</v>
      </c>
      <c r="D41" s="36" t="s">
        <v>41</v>
      </c>
      <c r="E41" s="16">
        <v>410</v>
      </c>
      <c r="F41" s="38">
        <v>2300</v>
      </c>
      <c r="G41" s="38">
        <v>317.3</v>
      </c>
      <c r="H41" s="40">
        <f t="shared" si="9"/>
        <v>0.13795652173913045</v>
      </c>
    </row>
    <row r="42" spans="1:8" x14ac:dyDescent="0.25">
      <c r="A42" s="15" t="s">
        <v>70</v>
      </c>
      <c r="B42" s="34">
        <v>5</v>
      </c>
      <c r="C42" s="35">
        <v>2</v>
      </c>
      <c r="D42" s="36" t="s">
        <v>41</v>
      </c>
      <c r="E42" s="16">
        <v>410</v>
      </c>
      <c r="F42" s="38">
        <v>450</v>
      </c>
      <c r="G42" s="38">
        <v>450</v>
      </c>
      <c r="H42" s="40">
        <f t="shared" si="9"/>
        <v>1</v>
      </c>
    </row>
    <row r="43" spans="1:8" ht="31.5" x14ac:dyDescent="0.25">
      <c r="A43" s="15" t="s">
        <v>71</v>
      </c>
      <c r="B43" s="34">
        <v>5</v>
      </c>
      <c r="C43" s="35">
        <v>2</v>
      </c>
      <c r="D43" s="36" t="s">
        <v>41</v>
      </c>
      <c r="E43" s="16">
        <v>410</v>
      </c>
      <c r="F43" s="38">
        <v>6000</v>
      </c>
      <c r="G43" s="38">
        <v>0</v>
      </c>
      <c r="H43" s="40">
        <f t="shared" si="9"/>
        <v>0</v>
      </c>
    </row>
    <row r="44" spans="1:8" ht="63" x14ac:dyDescent="0.25">
      <c r="A44" s="18" t="s">
        <v>46</v>
      </c>
      <c r="B44" s="20">
        <v>5</v>
      </c>
      <c r="C44" s="20">
        <v>1</v>
      </c>
      <c r="D44" s="9" t="s">
        <v>47</v>
      </c>
      <c r="E44" s="21" t="s">
        <v>7</v>
      </c>
      <c r="F44" s="29">
        <f>F46</f>
        <v>13438.2</v>
      </c>
      <c r="G44" s="29">
        <f t="shared" ref="G44:H44" si="10">G46</f>
        <v>4716.7</v>
      </c>
      <c r="H44" s="39">
        <f t="shared" si="10"/>
        <v>0.35099194832641273</v>
      </c>
    </row>
    <row r="45" spans="1:8" ht="31.5" x14ac:dyDescent="0.25">
      <c r="A45" s="18" t="s">
        <v>19</v>
      </c>
      <c r="B45" s="20">
        <v>5</v>
      </c>
      <c r="C45" s="20">
        <v>1</v>
      </c>
      <c r="D45" s="9" t="s">
        <v>48</v>
      </c>
      <c r="E45" s="21"/>
      <c r="F45" s="29">
        <f>F46</f>
        <v>13438.2</v>
      </c>
      <c r="G45" s="29">
        <f t="shared" ref="G45:H45" si="11">G46</f>
        <v>4716.7</v>
      </c>
      <c r="H45" s="39">
        <f t="shared" si="11"/>
        <v>0.35099194832641273</v>
      </c>
    </row>
    <row r="46" spans="1:8" ht="31.5" x14ac:dyDescent="0.25">
      <c r="A46" s="15" t="s">
        <v>49</v>
      </c>
      <c r="B46" s="12">
        <v>5</v>
      </c>
      <c r="C46" s="12">
        <v>1</v>
      </c>
      <c r="D46" s="17" t="s">
        <v>48</v>
      </c>
      <c r="E46" s="13">
        <v>410</v>
      </c>
      <c r="F46" s="37">
        <v>13438.2</v>
      </c>
      <c r="G46" s="37">
        <v>4716.7</v>
      </c>
      <c r="H46" s="40">
        <f>G46/F46</f>
        <v>0.35099194832641273</v>
      </c>
    </row>
    <row r="47" spans="1:8" ht="47.25" x14ac:dyDescent="0.25">
      <c r="A47" s="18" t="s">
        <v>50</v>
      </c>
      <c r="B47" s="20">
        <v>5</v>
      </c>
      <c r="C47" s="20">
        <v>2</v>
      </c>
      <c r="D47" s="9" t="s">
        <v>51</v>
      </c>
      <c r="E47" s="21"/>
      <c r="F47" s="29">
        <f>SUM(F48:F49)</f>
        <v>25</v>
      </c>
      <c r="G47" s="29">
        <f t="shared" ref="G47:H47" si="12">SUM(G48:G49)</f>
        <v>19.2</v>
      </c>
      <c r="H47" s="39">
        <f t="shared" si="12"/>
        <v>1</v>
      </c>
    </row>
    <row r="48" spans="1:8" ht="31.5" x14ac:dyDescent="0.25">
      <c r="A48" s="15" t="s">
        <v>52</v>
      </c>
      <c r="B48" s="12">
        <v>5</v>
      </c>
      <c r="C48" s="12">
        <v>2</v>
      </c>
      <c r="D48" s="17" t="s">
        <v>51</v>
      </c>
      <c r="E48" s="13">
        <v>410</v>
      </c>
      <c r="F48" s="37">
        <v>5.8</v>
      </c>
      <c r="G48" s="37">
        <v>0</v>
      </c>
      <c r="H48" s="40">
        <f t="shared" ref="H48:H49" si="13">G48/F48</f>
        <v>0</v>
      </c>
    </row>
    <row r="49" spans="1:8" ht="47.25" x14ac:dyDescent="0.25">
      <c r="A49" s="15" t="s">
        <v>53</v>
      </c>
      <c r="B49" s="12">
        <v>7</v>
      </c>
      <c r="C49" s="12">
        <v>2</v>
      </c>
      <c r="D49" s="17" t="s">
        <v>51</v>
      </c>
      <c r="E49" s="13">
        <v>410</v>
      </c>
      <c r="F49" s="37">
        <v>19.2</v>
      </c>
      <c r="G49" s="37">
        <v>19.2</v>
      </c>
      <c r="H49" s="40">
        <f t="shared" si="13"/>
        <v>1</v>
      </c>
    </row>
    <row r="50" spans="1:8" ht="63" x14ac:dyDescent="0.25">
      <c r="A50" s="18" t="s">
        <v>54</v>
      </c>
      <c r="B50" s="20">
        <v>5</v>
      </c>
      <c r="C50" s="20">
        <v>1</v>
      </c>
      <c r="D50" s="9" t="s">
        <v>55</v>
      </c>
      <c r="E50" s="21" t="s">
        <v>7</v>
      </c>
      <c r="F50" s="29">
        <f>F51</f>
        <v>30594.5</v>
      </c>
      <c r="G50" s="29">
        <f t="shared" ref="G50:H50" si="14">G51</f>
        <v>6245.4</v>
      </c>
      <c r="H50" s="39">
        <f t="shared" si="14"/>
        <v>0.2041347300985471</v>
      </c>
    </row>
    <row r="51" spans="1:8" x14ac:dyDescent="0.25">
      <c r="A51" s="15" t="s">
        <v>8</v>
      </c>
      <c r="B51" s="12">
        <v>5</v>
      </c>
      <c r="C51" s="12">
        <v>1</v>
      </c>
      <c r="D51" s="17" t="s">
        <v>55</v>
      </c>
      <c r="E51" s="13">
        <v>410</v>
      </c>
      <c r="F51" s="37">
        <v>30594.5</v>
      </c>
      <c r="G51" s="37">
        <v>6245.4</v>
      </c>
      <c r="H51" s="40">
        <f t="shared" ref="H51:H63" si="15">G51/F51</f>
        <v>0.2041347300985471</v>
      </c>
    </row>
    <row r="52" spans="1:8" s="45" customFormat="1" ht="31.5" x14ac:dyDescent="0.25">
      <c r="A52" s="18" t="s">
        <v>56</v>
      </c>
      <c r="B52" s="20">
        <v>5</v>
      </c>
      <c r="C52" s="20">
        <v>1</v>
      </c>
      <c r="D52" s="9" t="s">
        <v>57</v>
      </c>
      <c r="E52" s="21"/>
      <c r="F52" s="29">
        <f>F53</f>
        <v>50000</v>
      </c>
      <c r="G52" s="29">
        <f>G53</f>
        <v>0</v>
      </c>
      <c r="H52" s="39">
        <f t="shared" si="15"/>
        <v>0</v>
      </c>
    </row>
    <row r="53" spans="1:8" x14ac:dyDescent="0.25">
      <c r="A53" s="15" t="s">
        <v>8</v>
      </c>
      <c r="B53" s="12">
        <v>5</v>
      </c>
      <c r="C53" s="12">
        <v>1</v>
      </c>
      <c r="D53" s="17" t="s">
        <v>57</v>
      </c>
      <c r="E53" s="13">
        <v>410</v>
      </c>
      <c r="F53" s="37">
        <v>50000</v>
      </c>
      <c r="G53" s="37">
        <v>0</v>
      </c>
      <c r="H53" s="40">
        <f t="shared" si="15"/>
        <v>0</v>
      </c>
    </row>
    <row r="54" spans="1:8" s="45" customFormat="1" ht="31.5" x14ac:dyDescent="0.25">
      <c r="A54" s="18" t="s">
        <v>72</v>
      </c>
      <c r="B54" s="20">
        <v>5</v>
      </c>
      <c r="C54" s="20">
        <v>1</v>
      </c>
      <c r="D54" s="9" t="s">
        <v>74</v>
      </c>
      <c r="E54" s="21"/>
      <c r="F54" s="29">
        <v>29673.7</v>
      </c>
      <c r="G54" s="29">
        <v>0</v>
      </c>
      <c r="H54" s="39">
        <f t="shared" si="15"/>
        <v>0</v>
      </c>
    </row>
    <row r="55" spans="1:8" x14ac:dyDescent="0.25">
      <c r="A55" s="15" t="s">
        <v>8</v>
      </c>
      <c r="B55" s="12">
        <v>5</v>
      </c>
      <c r="C55" s="12">
        <v>1</v>
      </c>
      <c r="D55" s="17" t="s">
        <v>74</v>
      </c>
      <c r="E55" s="13">
        <v>410</v>
      </c>
      <c r="F55" s="37">
        <v>29673.7</v>
      </c>
      <c r="G55" s="37">
        <v>0</v>
      </c>
      <c r="H55" s="40">
        <f t="shared" si="15"/>
        <v>0</v>
      </c>
    </row>
    <row r="56" spans="1:8" s="45" customFormat="1" x14ac:dyDescent="0.25">
      <c r="A56" s="18" t="s">
        <v>73</v>
      </c>
      <c r="B56" s="20">
        <v>7</v>
      </c>
      <c r="C56" s="20">
        <v>1</v>
      </c>
      <c r="D56" s="9" t="s">
        <v>75</v>
      </c>
      <c r="E56" s="21"/>
      <c r="F56" s="29">
        <v>145000</v>
      </c>
      <c r="G56" s="29">
        <v>0</v>
      </c>
      <c r="H56" s="39">
        <f t="shared" si="15"/>
        <v>0</v>
      </c>
    </row>
    <row r="57" spans="1:8" x14ac:dyDescent="0.25">
      <c r="A57" s="15" t="s">
        <v>8</v>
      </c>
      <c r="B57" s="12">
        <v>7</v>
      </c>
      <c r="C57" s="12">
        <v>1</v>
      </c>
      <c r="D57" s="17" t="s">
        <v>75</v>
      </c>
      <c r="E57" s="13">
        <v>410</v>
      </c>
      <c r="F57" s="37">
        <v>145000</v>
      </c>
      <c r="G57" s="37">
        <v>0</v>
      </c>
      <c r="H57" s="40">
        <f t="shared" si="15"/>
        <v>0</v>
      </c>
    </row>
    <row r="58" spans="1:8" s="45" customFormat="1" ht="63" x14ac:dyDescent="0.25">
      <c r="A58" s="18" t="s">
        <v>9</v>
      </c>
      <c r="B58" s="20">
        <v>5</v>
      </c>
      <c r="C58" s="20">
        <v>1</v>
      </c>
      <c r="D58" s="9" t="s">
        <v>10</v>
      </c>
      <c r="E58" s="21"/>
      <c r="F58" s="29">
        <v>5340.9</v>
      </c>
      <c r="G58" s="29">
        <v>5340.9</v>
      </c>
      <c r="H58" s="39">
        <f t="shared" si="15"/>
        <v>1</v>
      </c>
    </row>
    <row r="59" spans="1:8" x14ac:dyDescent="0.25">
      <c r="A59" s="15" t="s">
        <v>8</v>
      </c>
      <c r="B59" s="12">
        <v>5</v>
      </c>
      <c r="C59" s="12">
        <v>1</v>
      </c>
      <c r="D59" s="17" t="s">
        <v>10</v>
      </c>
      <c r="E59" s="13">
        <v>410</v>
      </c>
      <c r="F59" s="37">
        <v>5340.9</v>
      </c>
      <c r="G59" s="37">
        <v>5340.9</v>
      </c>
      <c r="H59" s="40">
        <f t="shared" si="15"/>
        <v>1</v>
      </c>
    </row>
    <row r="60" spans="1:8" ht="47.25" x14ac:dyDescent="0.25">
      <c r="A60" s="32" t="s">
        <v>58</v>
      </c>
      <c r="B60" s="20">
        <v>5</v>
      </c>
      <c r="C60" s="20">
        <v>2</v>
      </c>
      <c r="D60" s="9" t="s">
        <v>59</v>
      </c>
      <c r="E60" s="21"/>
      <c r="F60" s="29">
        <f>F61</f>
        <v>2631.6</v>
      </c>
      <c r="G60" s="29">
        <f>G61</f>
        <v>0</v>
      </c>
      <c r="H60" s="39">
        <f t="shared" si="15"/>
        <v>0</v>
      </c>
    </row>
    <row r="61" spans="1:8" x14ac:dyDescent="0.25">
      <c r="A61" s="15" t="s">
        <v>8</v>
      </c>
      <c r="B61" s="12">
        <v>5</v>
      </c>
      <c r="C61" s="12">
        <v>2</v>
      </c>
      <c r="D61" s="17" t="s">
        <v>59</v>
      </c>
      <c r="E61" s="13">
        <v>410</v>
      </c>
      <c r="F61" s="37">
        <v>2631.6</v>
      </c>
      <c r="G61" s="37">
        <v>0</v>
      </c>
      <c r="H61" s="40">
        <f t="shared" si="15"/>
        <v>0</v>
      </c>
    </row>
    <row r="62" spans="1:8" ht="47.25" x14ac:dyDescent="0.25">
      <c r="A62" s="18" t="s">
        <v>58</v>
      </c>
      <c r="B62" s="20">
        <v>5</v>
      </c>
      <c r="C62" s="20">
        <v>1</v>
      </c>
      <c r="D62" s="9" t="s">
        <v>76</v>
      </c>
      <c r="E62" s="21" t="s">
        <v>7</v>
      </c>
      <c r="F62" s="29">
        <f>F63</f>
        <v>1561.8</v>
      </c>
      <c r="G62" s="29">
        <f t="shared" ref="G62" si="16">G63</f>
        <v>0</v>
      </c>
      <c r="H62" s="40">
        <f t="shared" si="15"/>
        <v>0</v>
      </c>
    </row>
    <row r="63" spans="1:8" x14ac:dyDescent="0.25">
      <c r="A63" s="15" t="s">
        <v>8</v>
      </c>
      <c r="B63" s="12">
        <v>5</v>
      </c>
      <c r="C63" s="12">
        <v>1</v>
      </c>
      <c r="D63" s="17" t="s">
        <v>76</v>
      </c>
      <c r="E63" s="13">
        <v>410</v>
      </c>
      <c r="F63" s="37">
        <v>1561.8</v>
      </c>
      <c r="G63" s="37">
        <v>0</v>
      </c>
      <c r="H63" s="40">
        <f t="shared" si="15"/>
        <v>0</v>
      </c>
    </row>
    <row r="66" spans="1:8" x14ac:dyDescent="0.25">
      <c r="A66" s="44" t="s">
        <v>60</v>
      </c>
      <c r="B66" s="44"/>
      <c r="C66" s="44"/>
      <c r="D66" s="44"/>
      <c r="E66" s="44"/>
      <c r="F66" s="44"/>
      <c r="G66" s="44"/>
      <c r="H66" s="44"/>
    </row>
  </sheetData>
  <mergeCells count="2">
    <mergeCell ref="A4:H4"/>
    <mergeCell ref="A66:H66"/>
  </mergeCells>
  <printOptions horizontalCentered="1"/>
  <pageMargins left="0.62992125984251968" right="0.39370078740157483" top="0.78740157480314965" bottom="0.78740157480314965" header="0.51181102362204722" footer="0.51181102362204722"/>
  <pageSetup paperSize="9" scale="67" fitToHeight="0" orientation="portrait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КВ</vt:lpstr>
      <vt:lpstr>КВ!Область_печати</vt:lpstr>
    </vt:vector>
  </TitlesOfParts>
  <Company>ГКУ НСО РИЦ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Амельченко Андрей Михайлович</dc:creator>
  <cp:lastModifiedBy>Амельченко Андрей Михайлович</cp:lastModifiedBy>
  <cp:lastPrinted>2022-08-11T04:03:25Z</cp:lastPrinted>
  <dcterms:created xsi:type="dcterms:W3CDTF">2021-02-26T09:05:01Z</dcterms:created>
  <dcterms:modified xsi:type="dcterms:W3CDTF">2022-08-11T04:03:34Z</dcterms:modified>
</cp:coreProperties>
</file>